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735" firstSheet="2" activeTab="6"/>
  </bookViews>
  <sheets>
    <sheet name="1, Bluemed-STD" sheetId="1" r:id="rId1"/>
    <sheet name="3, Minh Tâm" sheetId="2" r:id="rId2"/>
    <sheet name="4, Nghĩa tín" sheetId="3" r:id="rId3"/>
    <sheet name="5, Thành Long" sheetId="4" r:id="rId4"/>
    <sheet name="6, TP com" sheetId="5" r:id="rId5"/>
    <sheet name="7, ĐT và PT Y tế" sheetId="6" r:id="rId6"/>
    <sheet name="8, Vạn Niên" sheetId="7" r:id="rId7"/>
  </sheets>
  <definedNames>
    <definedName name="_xlnm._FilterDatabase" localSheetId="0" hidden="1">'1, Bluemed-STD'!$A$7:$AI$125</definedName>
    <definedName name="_xlnm.Print_Titles" localSheetId="0">'1, Bluemed-STD'!$6:$7</definedName>
    <definedName name="_xlnm.Print_Titles" localSheetId="5">'7, ĐT và PT Y tế'!$6:$7</definedName>
    <definedName name="_xlnm.Print_Titles" localSheetId="6">'8, Vạn Niên'!$6:$7</definedName>
  </definedNames>
  <calcPr fullCalcOnLoad="1"/>
</workbook>
</file>

<file path=xl/comments3.xml><?xml version="1.0" encoding="utf-8"?>
<comments xmlns="http://schemas.openxmlformats.org/spreadsheetml/2006/main">
  <authors>
    <author>Admin</author>
  </authors>
  <commentList>
    <comment ref="A3" authorId="0">
      <text>
        <r>
          <rPr>
            <b/>
            <sz val="9"/>
            <rFont val="Tahoma"/>
            <family val="2"/>
          </rPr>
          <t>Admin:</t>
        </r>
        <r>
          <rPr>
            <sz val="9"/>
            <rFont val="Tahoma"/>
            <family val="2"/>
          </rPr>
          <t xml:space="preserve">
STT HSMT sai</t>
        </r>
      </text>
    </comment>
  </commentList>
</comments>
</file>

<file path=xl/sharedStrings.xml><?xml version="1.0" encoding="utf-8"?>
<sst xmlns="http://schemas.openxmlformats.org/spreadsheetml/2006/main" count="2367" uniqueCount="795">
  <si>
    <t>STT</t>
  </si>
  <si>
    <t>Tên Hóa chất</t>
  </si>
  <si>
    <t>Quy cách đóng gói</t>
  </si>
  <si>
    <t>Đơn vị tính</t>
  </si>
  <si>
    <t>Số lượng</t>
  </si>
  <si>
    <t>Lọ</t>
  </si>
  <si>
    <t>Hộp</t>
  </si>
  <si>
    <t>hộp</t>
  </si>
  <si>
    <t>Chai</t>
  </si>
  <si>
    <t>5ml</t>
  </si>
  <si>
    <t>Cholesterol</t>
  </si>
  <si>
    <t>Creatinine</t>
  </si>
  <si>
    <t>Glucose</t>
  </si>
  <si>
    <t>Uric Acid</t>
  </si>
  <si>
    <t xml:space="preserve">Cholesterol </t>
  </si>
  <si>
    <t>GPT</t>
  </si>
  <si>
    <t xml:space="preserve">Triglyceride </t>
  </si>
  <si>
    <t xml:space="preserve">Urea </t>
  </si>
  <si>
    <t xml:space="preserve">Bilirubin Direct </t>
  </si>
  <si>
    <t xml:space="preserve">Creatinin </t>
  </si>
  <si>
    <t xml:space="preserve"> </t>
  </si>
  <si>
    <t>STT KH số 1085</t>
  </si>
  <si>
    <t>Tổng cộng</t>
  </si>
  <si>
    <t>Phụ lục 01</t>
  </si>
  <si>
    <t>STT HS MT</t>
  </si>
  <si>
    <t>Mã HH</t>
  </si>
  <si>
    <t>Tên hàng hóa mời thầu</t>
  </si>
  <si>
    <t>Tên thương mại dự thầu</t>
  </si>
  <si>
    <t>Thông số kỹ thuật, tiêu chuẩn sản xuất</t>
  </si>
  <si>
    <t>Cơ sở sản xuất</t>
  </si>
  <si>
    <t>Nước Sản xuất</t>
  </si>
  <si>
    <t>Thành tiền</t>
  </si>
  <si>
    <t>Phần 1: Máy xét nghiệm huyết học Celltac</t>
  </si>
  <si>
    <t xml:space="preserve">Diluterge </t>
  </si>
  <si>
    <t>Detergent Enzymatique</t>
  </si>
  <si>
    <t xml:space="preserve"> 5 lít</t>
  </si>
  <si>
    <t>CE, ISO 9001, ISO 13485</t>
  </si>
  <si>
    <t>SFRI SAS</t>
  </si>
  <si>
    <t>Pháp</t>
  </si>
  <si>
    <t xml:space="preserve">Diluton </t>
  </si>
  <si>
    <t>Diluant LMG</t>
  </si>
  <si>
    <t>20 lít</t>
  </si>
  <si>
    <t>Diluant</t>
  </si>
  <si>
    <t>Diluclair</t>
  </si>
  <si>
    <t>Diluclair A</t>
  </si>
  <si>
    <t>1 lít</t>
  </si>
  <si>
    <t>Hemaclair</t>
  </si>
  <si>
    <t>500 ml</t>
  </si>
  <si>
    <t>Cleanac 3</t>
  </si>
  <si>
    <t>5L</t>
  </si>
  <si>
    <t>Trạng thái vật lý: chất lỏng
- Màu: vàng nhạt
- Mùi: nhẹ
- Độ pH: 10 đến 13
- Tính tan: tan trong nước
- ISO 13485</t>
  </si>
  <si>
    <t>Nihon Kohden</t>
  </si>
  <si>
    <t>Nhật Bản</t>
  </si>
  <si>
    <t>Can</t>
  </si>
  <si>
    <t>Cleanac</t>
  </si>
  <si>
    <t xml:space="preserve">Cleanac </t>
  </si>
  <si>
    <t>5 lít</t>
  </si>
  <si>
    <t>Dung Dịch Rửa
ISO 13485</t>
  </si>
  <si>
    <t>Enzymatic cleaner</t>
  </si>
  <si>
    <t xml:space="preserve">Agent de lyse </t>
  </si>
  <si>
    <t>Agent de lyse LMG</t>
  </si>
  <si>
    <t>0,5 lít</t>
  </si>
  <si>
    <t>Lysoglobin</t>
  </si>
  <si>
    <t>Lysoglobine LMG2</t>
  </si>
  <si>
    <t xml:space="preserve"> 1 lít</t>
  </si>
  <si>
    <t>Hemolynac 3N</t>
  </si>
  <si>
    <t>0,5L/ can</t>
  </si>
  <si>
    <t>Trạng thái vật lý: chất lỏng
- Màu: không
- Mùi: nhẹ
- Độ pH: 5 đến 7
- Tính tan: tan trong nước</t>
  </si>
  <si>
    <t>Trung Quốc</t>
  </si>
  <si>
    <t>Hemolynac 5</t>
  </si>
  <si>
    <t>Agent de lyse 5Diff</t>
  </si>
  <si>
    <t>0,5L</t>
  </si>
  <si>
    <t>Đặc tính:
- Trạng thái vật lý: chất lỏng
- Màu: không màu
- Mùi: không mùi
- Độ pH: 8,0 đến 8,6
- Tính tan: tan trong nước</t>
  </si>
  <si>
    <t>Filter lọc</t>
  </si>
  <si>
    <t>1 chiếc/ túi</t>
  </si>
  <si>
    <t>Chiếc</t>
  </si>
  <si>
    <t>Isotonac 3</t>
  </si>
  <si>
    <t>18L/ can</t>
  </si>
  <si>
    <t xml:space="preserve"> Đặc tính: - Trạng thái vật lý: chất lỏng
- Màu: không
- Mùi: không
- Độ pH: 7,35 đến 7,55
- Tính tan: tan trong nước</t>
  </si>
  <si>
    <t xml:space="preserve">Dây bơm </t>
  </si>
  <si>
    <t>ISO 13485</t>
  </si>
  <si>
    <t>ống</t>
  </si>
  <si>
    <t>Máu chuẩn 3N</t>
  </si>
  <si>
    <t>2 ml/ lọ</t>
  </si>
  <si>
    <t>Mỹ</t>
  </si>
  <si>
    <t>Máu chuẩn 3N( mức cao)</t>
  </si>
  <si>
    <t>Bloodtrol 3D (H)</t>
  </si>
  <si>
    <t>3 ml/ lọ</t>
  </si>
  <si>
    <t>Máu chuẩn 3N( mức thấp)</t>
  </si>
  <si>
    <t>Bloodtrol 3D (L)</t>
  </si>
  <si>
    <t>Máu chuẩn3N(mức TB)</t>
  </si>
  <si>
    <t>Bloodtrol 3D (N)</t>
  </si>
  <si>
    <t>Máu chuẩn 5N(mức cao)</t>
  </si>
  <si>
    <t>Bloodtrol 5D (H)</t>
  </si>
  <si>
    <t>Máu chuẩn 5N(mứcthấp</t>
  </si>
  <si>
    <t>Bloodtrol 5D (L)</t>
  </si>
  <si>
    <t>Máu chuẩn 5N(mức TB)</t>
  </si>
  <si>
    <t>Bloodtrol 5D (N)</t>
  </si>
  <si>
    <t>3 ml/lọ</t>
  </si>
  <si>
    <t>Máu chuẩn 5N</t>
  </si>
  <si>
    <t>Máu chuẩn 3DN</t>
  </si>
  <si>
    <t>Phần 3: Máy xét nghiệm huyết học tự động ZAYTO 7600 + Máy phân tích huyết học tự động ABX Micros ES60</t>
  </si>
  <si>
    <t>Diluterge A</t>
  </si>
  <si>
    <t>Diluton LMG</t>
  </si>
  <si>
    <t>Hộp 10 lít</t>
  </si>
  <si>
    <t xml:space="preserve">Diluclair </t>
  </si>
  <si>
    <t>Hộp 1 lít</t>
  </si>
  <si>
    <t xml:space="preserve">Hemaclair </t>
  </si>
  <si>
    <t>Chai 500 ml</t>
  </si>
  <si>
    <t>Miniclean</t>
  </si>
  <si>
    <t>ABX Miniclean</t>
  </si>
  <si>
    <t>Preservative &lt; 0,05 %
CE, ISO 9001, ISO 13485</t>
  </si>
  <si>
    <t>Horiba Medical</t>
  </si>
  <si>
    <t>Minidin</t>
  </si>
  <si>
    <t>ABX Minidil LMG</t>
  </si>
  <si>
    <t>10 lít</t>
  </si>
  <si>
    <t>Natrium azide &lt; 0,05 %
CE, ISO 9001, ISO 13485</t>
  </si>
  <si>
    <t>Minilyse</t>
  </si>
  <si>
    <t>ABX Minilyse LMG</t>
  </si>
  <si>
    <t>Ammonium salts &lt; 3,0 %
CE, ISO 9001, ISO 13485</t>
  </si>
  <si>
    <t>Minoclair</t>
  </si>
  <si>
    <t>ABX Minoclair</t>
  </si>
  <si>
    <t>Sodium hypochlorite &lt; 4,0 %
CE, ISO 9001, ISO 13485</t>
  </si>
  <si>
    <t>Sels d’ammonium  &lt; 3,0 % 
Cyanure de potassium   &lt; 0,05 % 
CE, ISO 9001, ISO 13485</t>
  </si>
  <si>
    <t>Minotrol 16 normal</t>
  </si>
  <si>
    <t>ABX Minotrol 16 Twin-pack</t>
  </si>
  <si>
    <t>2,5 ml</t>
  </si>
  <si>
    <t>BloodTrol 3D  LNH</t>
  </si>
  <si>
    <t>3 x 3ml</t>
  </si>
  <si>
    <t>Phần 15: Máy phân tích sinh hóa bán tự động SA -20</t>
  </si>
  <si>
    <t xml:space="preserve">ALAT(GPT) </t>
  </si>
  <si>
    <t>AST - GOT</t>
  </si>
  <si>
    <t>5x80ml+1x100ml</t>
  </si>
  <si>
    <t>CE ,ISO</t>
  </si>
  <si>
    <t xml:space="preserve">ASAT (GOT) </t>
  </si>
  <si>
    <t>ALT - GPT</t>
  </si>
  <si>
    <t>5x80ml+
1x100ml</t>
  </si>
  <si>
    <t xml:space="preserve">Creatinine </t>
  </si>
  <si>
    <t>Creniatine</t>
  </si>
  <si>
    <t>3x100 ml + 3x100 ml</t>
  </si>
  <si>
    <t xml:space="preserve">Glucose GOD </t>
  </si>
  <si>
    <t>Glucoze</t>
  </si>
  <si>
    <t>6x100ml</t>
  </si>
  <si>
    <t>Trucal U</t>
  </si>
  <si>
    <t>Multical</t>
  </si>
  <si>
    <t>1x3ml</t>
  </si>
  <si>
    <t>Phần 20: Máy phân tích sinh hóa tự động ACCENT-200</t>
  </si>
  <si>
    <t>Gamma-GT</t>
  </si>
  <si>
    <t>G-GT</t>
  </si>
  <si>
    <t>R1 5x40mL/ R2 1x50mL</t>
  </si>
  <si>
    <t>CE, ISO 9001:2008, ISO 13485:2012</t>
  </si>
  <si>
    <t xml:space="preserve">ALAT / GPT </t>
  </si>
  <si>
    <t>R1 6 x 59 mL / R2 6 x 17 mL</t>
  </si>
  <si>
    <t>Albumin with BCG</t>
  </si>
  <si>
    <t>albumin</t>
  </si>
  <si>
    <t>12 x 21 ml</t>
  </si>
  <si>
    <t xml:space="preserve">Amylase CNPG3 </t>
  </si>
  <si>
    <t>amylase</t>
  </si>
  <si>
    <t xml:space="preserve"> 12 x 21 mL</t>
  </si>
  <si>
    <t xml:space="preserve">ASAT / G0T </t>
  </si>
  <si>
    <t>D Bilirubin</t>
  </si>
  <si>
    <t>R1 6 x 40 mL / R2 6 x 10 mL</t>
  </si>
  <si>
    <t xml:space="preserve">Bilirubin Total </t>
  </si>
  <si>
    <t>T Bilirubin</t>
  </si>
  <si>
    <t>Calcium ASX</t>
  </si>
  <si>
    <t>12 x 20 mL</t>
  </si>
  <si>
    <t xml:space="preserve">Cholesterol CHOD-PAP </t>
  </si>
  <si>
    <t>9 x 70 mL</t>
  </si>
  <si>
    <t xml:space="preserve">Creatinine  </t>
  </si>
  <si>
    <t>R1 6 x 20 mL / R2 6 x 20 mL</t>
  </si>
  <si>
    <t>Glucose GOD-PAP</t>
  </si>
  <si>
    <t>glucose</t>
  </si>
  <si>
    <t>MULTITROL NORMAL</t>
  </si>
  <si>
    <t>Multitrol normal</t>
  </si>
  <si>
    <t>6 x 5 ml</t>
  </si>
  <si>
    <t>MULTITROL PATHO</t>
  </si>
  <si>
    <t>Multitrol patho</t>
  </si>
  <si>
    <t>Proteins Total</t>
  </si>
  <si>
    <t>Total Proteins</t>
  </si>
  <si>
    <t>TRIGLYCERIDES - GPO PAP</t>
  </si>
  <si>
    <t>Tryglicerides</t>
  </si>
  <si>
    <t xml:space="preserve">UREA UV  </t>
  </si>
  <si>
    <t>BUN - Urea</t>
  </si>
  <si>
    <t xml:space="preserve">Uric acid  PAP </t>
  </si>
  <si>
    <t>Uric Acid mono</t>
  </si>
  <si>
    <t>Phần 25: Máy phân tích sinh hóa tự động Tobo - 480</t>
  </si>
  <si>
    <t>Bóng đèn 20W (lamp 20W)</t>
  </si>
  <si>
    <t>1 cái</t>
  </si>
  <si>
    <t>Mindrey</t>
  </si>
  <si>
    <t>Cuvette BS400, BS-480, BS380, BS200E</t>
  </si>
  <si>
    <t>100 cái/hộp</t>
  </si>
  <si>
    <t>CD80 Deter</t>
  </si>
  <si>
    <t xml:space="preserve">Cleaning Solution K450 / K450CS </t>
  </si>
  <si>
    <t>2 L</t>
  </si>
  <si>
    <t>ISO 9001, ISO 13485</t>
  </si>
  <si>
    <t>Biolabo</t>
  </si>
  <si>
    <t>Albumin</t>
  </si>
  <si>
    <t>12 x 21 mL</t>
  </si>
  <si>
    <t xml:space="preserve">ALT-GPT </t>
  </si>
  <si>
    <t>R1 8 x 63 mL / R2 2 x 73 mL</t>
  </si>
  <si>
    <t>AST-GOT</t>
  </si>
  <si>
    <t xml:space="preserve">AST-GOT </t>
  </si>
  <si>
    <t>R1 8 x 73 mL / R2 2 x 73 mL</t>
  </si>
  <si>
    <t>AMYLASE</t>
  </si>
  <si>
    <t xml:space="preserve">Calcium ASX </t>
  </si>
  <si>
    <t>HDL Cholesterol</t>
  </si>
  <si>
    <t>R1 3 x 68 mL / R2 2 x 39 mL</t>
  </si>
  <si>
    <t xml:space="preserve">LDL direct cholesterol </t>
  </si>
  <si>
    <t>R1 1 x 59 mL / R2 1 x 22 mL</t>
  </si>
  <si>
    <t>CK NAC</t>
  </si>
  <si>
    <t>R1 6 x 40 mL / R2 6 x 12 mL</t>
  </si>
  <si>
    <t>CK MB</t>
  </si>
  <si>
    <t>R1 1 x 40 mL / R2 1 x 10 mL</t>
  </si>
  <si>
    <t>R1 4 x 70 mL  / R2 4 x 70 mL</t>
  </si>
  <si>
    <t xml:space="preserve"> R1 6 x 59 mL / R2 6 x 17 mL</t>
  </si>
  <si>
    <t>Iron</t>
  </si>
  <si>
    <t xml:space="preserve">LDH </t>
  </si>
  <si>
    <t>6 x 3 mL</t>
  </si>
  <si>
    <t>6 x 5 mL</t>
  </si>
  <si>
    <t>CK MB calibrator</t>
  </si>
  <si>
    <t>1 x 2 mL</t>
  </si>
  <si>
    <t>CK MB control</t>
  </si>
  <si>
    <t>HDL LDL calibrator</t>
  </si>
  <si>
    <t>3 x 1 mL</t>
  </si>
  <si>
    <t>Alkaline Washing Solution 2.5D</t>
  </si>
  <si>
    <t xml:space="preserve">Ipo Cleaning </t>
  </si>
  <si>
    <t>1000 ml</t>
  </si>
  <si>
    <t>ISO 9001:2008, ISO 13485:2012</t>
  </si>
  <si>
    <t>Alkaline Washing Solution 5D</t>
  </si>
  <si>
    <t xml:space="preserve">Extra Cleaning </t>
  </si>
  <si>
    <t>Sample Cup (1000 ml)</t>
  </si>
  <si>
    <t>1000 pieces</t>
  </si>
  <si>
    <t xml:space="preserve">Tokyo Boeki </t>
  </si>
  <si>
    <t>Lamp Assy</t>
  </si>
  <si>
    <t>Cuvette (90 pcs/Set)</t>
  </si>
  <si>
    <t>Extran MA 03</t>
  </si>
  <si>
    <t xml:space="preserve">Cleaning Solution ISE / G2058/A </t>
  </si>
  <si>
    <t>2,5 lít</t>
  </si>
  <si>
    <t>can</t>
  </si>
  <si>
    <t>Phần 52: Máy xét nghiệm Hba1C tự động GH-900</t>
  </si>
  <si>
    <t>HbA1c calibrator</t>
  </si>
  <si>
    <t>Hộp 0,1 ml*(Lever 1, Lever 2, Lever 3, Lever 4)</t>
  </si>
  <si>
    <t>Phương pháp LPLC</t>
  </si>
  <si>
    <t>Lifotronic</t>
  </si>
  <si>
    <t>HbA1c Reagent Kit (1 PC Pretreatment column, 1 PC Chromatographic column, Hemolytic agent  1 lít, A eluent 4 x 1 lít, B eluent 2 x 750 ml, C eluent 3 x 850 ml, HbA1c RFID card, User manual.</t>
  </si>
  <si>
    <t>HbA1c Reagent Kit</t>
  </si>
  <si>
    <t>200 test / Bộ</t>
  </si>
  <si>
    <t>Bộ</t>
  </si>
  <si>
    <t xml:space="preserve">Hba1c Control </t>
  </si>
  <si>
    <t>HbA1c Control Material</t>
  </si>
  <si>
    <t>0,1ml*(lever1 + Lever2)</t>
  </si>
  <si>
    <t xml:space="preserve">Lifotronic </t>
  </si>
  <si>
    <t>Hba1c Calibration</t>
  </si>
  <si>
    <t>Tổng thành tiền</t>
  </si>
  <si>
    <t xml:space="preserve">STT </t>
  </si>
  <si>
    <t>Cơ sở SX</t>
  </si>
  <si>
    <t>Nước SX</t>
  </si>
  <si>
    <t>ĐVT</t>
  </si>
  <si>
    <t xml:space="preserve">Số lượng </t>
  </si>
  <si>
    <t>Atlas Cal Kit</t>
  </si>
  <si>
    <t>Clinitek Atlas Cal Kit</t>
  </si>
  <si>
    <t>230ml x 4/ hộp</t>
  </si>
  <si>
    <t>Cal 1: 230ml
Cal 2: 230ml
Cal 3: 230ml
Cal 4: 230ml.</t>
  </si>
  <si>
    <t>Siemens</t>
  </si>
  <si>
    <t>Negative Control</t>
  </si>
  <si>
    <t>Clinitek Atlas Negative Control</t>
  </si>
  <si>
    <t>25 test/hộp</t>
  </si>
  <si>
    <t>Kiểm tra giá trị xét nghiệm nước tiểu trong dải âm tính</t>
  </si>
  <si>
    <t xml:space="preserve"> Positive Control</t>
  </si>
  <si>
    <t>Clinitek Atlas Positive Control</t>
  </si>
  <si>
    <t>Kiểm tra giá trị xét nghiệm nước tiểu trong dải dương tính</t>
  </si>
  <si>
    <t>Rinse Additive</t>
  </si>
  <si>
    <t>Clinitek Atlas Rinse Additive</t>
  </si>
  <si>
    <t>4 lọ mỗi lọ 26 ml</t>
  </si>
  <si>
    <t>Novus Pro 12</t>
  </si>
  <si>
    <t>Clinitek Novus Pro 12</t>
  </si>
  <si>
    <t>450 test/hộp</t>
  </si>
  <si>
    <t>Phụ lục 03</t>
  </si>
  <si>
    <t xml:space="preserve">                                                                                  Tên nhà thầu: Công ty TNHH Thiết bị Minh Tâm </t>
  </si>
  <si>
    <t>TT</t>
  </si>
  <si>
    <t>STT
 trong HS MT</t>
  </si>
  <si>
    <t>Tên hàng hóa 
mời thầu</t>
  </si>
  <si>
    <t>Tên thương 
mại dự thầu</t>
  </si>
  <si>
    <t>Quy cách 
đóng gói</t>
  </si>
  <si>
    <t>Thông số kỹ thuật, 
tiêu chuẩn sản xuất</t>
  </si>
  <si>
    <t>Phần 6: Máy xét nghiệm huyết học tự động 20 thông số Countender 20+</t>
  </si>
  <si>
    <t>HSC102</t>
  </si>
  <si>
    <t>Clair</t>
  </si>
  <si>
    <t>SFRI Clair 3.1</t>
  </si>
  <si>
    <t>60mL</t>
  </si>
  <si>
    <t>SFRI SAS/
 Pháp</t>
  </si>
  <si>
    <t>HSG305</t>
  </si>
  <si>
    <t>Cleaner</t>
  </si>
  <si>
    <t>SFRI Cleaner 3.1</t>
  </si>
  <si>
    <t>SFRI SAS/ Pháp</t>
  </si>
  <si>
    <t>Bình</t>
  </si>
  <si>
    <t>HSC302</t>
  </si>
  <si>
    <t>CleanEZ</t>
  </si>
  <si>
    <t>SFRI CleanEZ 3.1</t>
  </si>
  <si>
    <t>HSL321</t>
  </si>
  <si>
    <t>Diluent</t>
  </si>
  <si>
    <t>SFRI Diluent 3.1</t>
  </si>
  <si>
    <t>20 L</t>
  </si>
  <si>
    <t>HSL302</t>
  </si>
  <si>
    <t>Lyse</t>
  </si>
  <si>
    <t>SFRI Lyse 3.1</t>
  </si>
  <si>
    <t>0.5 L</t>
  </si>
  <si>
    <t>Phụ lục 04</t>
  </si>
  <si>
    <t>STT 
trong
 HSMT</t>
  </si>
  <si>
    <t>Tên hàng hóa
 mời thầu</t>
  </si>
  <si>
    <t>Tên thương mại 
dự thầu</t>
  </si>
  <si>
    <t>Quy cách
 đóng gói</t>
  </si>
  <si>
    <t>Thông số kỹ thuật,
 tiêu chuẩn sản xuất</t>
  </si>
  <si>
    <t xml:space="preserve">Thành tiền </t>
  </si>
  <si>
    <t xml:space="preserve">Phần 34 : Máy điện di Minicap Flex Piercing </t>
  </si>
  <si>
    <t>CAPICLEAN 
Dung dịch ly giải</t>
  </si>
  <si>
    <t xml:space="preserve">Capiclean </t>
  </si>
  <si>
    <t>Hộp 1x25mL</t>
  </si>
  <si>
    <t>ISO 9001 , 
ISO 13485</t>
  </si>
  <si>
    <t>Sebia</t>
  </si>
  <si>
    <t>France</t>
  </si>
  <si>
    <t>HB AFSC CONTROL
(Chuẩn Hemoglobin)</t>
  </si>
  <si>
    <t>HB AFSC
 Control</t>
  </si>
  <si>
    <t>Hộp 1x1mL</t>
  </si>
  <si>
    <t>ISO 9001 ,
 ISO 13485</t>
  </si>
  <si>
    <t>MINICAP HEMOGLOBIN (MAXI KIT) 
Điện di Hemoglobin</t>
  </si>
  <si>
    <t>MINICAP 
HEMOGLOBIN
 (MAXI KIT)</t>
  </si>
  <si>
    <t>Hộp 6x250mL</t>
  </si>
  <si>
    <t>PATHOLOGICAL HB A2 CONTROL 
(Kiểm chuẩn Hemoglobin)</t>
  </si>
  <si>
    <t>PATHOLOGICAL
 HB A2 CONTROL</t>
  </si>
  <si>
    <t>Phụ lục 05</t>
  </si>
  <si>
    <t xml:space="preserve">STT trong HS MT </t>
  </si>
  <si>
    <t xml:space="preserve">Mã HH </t>
  </si>
  <si>
    <t xml:space="preserve">Tên hàng hóa mời thầu </t>
  </si>
  <si>
    <t xml:space="preserve">Tên thương mại dự thầu </t>
  </si>
  <si>
    <t>Phần 4: Máy xét nghiệm huyết học KX21</t>
  </si>
  <si>
    <t>P88408711</t>
  </si>
  <si>
    <t>CellPack PK-30L</t>
  </si>
  <si>
    <t>CellPack (PK-30L)</t>
  </si>
  <si>
    <t>Thùng 20 lít</t>
  </si>
  <si>
    <t>Công dụng: Dung dịch dùng để pha loãng và đếm số lượng hồng cầu, tiểu cầu
Bảo quản: ở 1 - 30 độ C
Sau khi mở nắp ổn định trong vòng 60 ngày ở 1 - 30 độ C
Thành phần: Sodium Chlorride 6.38 g/l, Boric Acid 1 g/l, Sodium Tetraborate 0.2 g/l, EDTA-2K 0.2 g/l</t>
  </si>
  <si>
    <t>Sysmex</t>
  </si>
  <si>
    <t>Singapore</t>
  </si>
  <si>
    <t>Thùng</t>
  </si>
  <si>
    <t>83401621</t>
  </si>
  <si>
    <t>Cell Clean (CL-50)</t>
  </si>
  <si>
    <t>50ml/lọ</t>
  </si>
  <si>
    <t>Công dụng: Dung dịch kiềm mạnh dùng để rửa hệ thống máy huyết học, 
Bảo quản ở 1 - 30 độ C
Sau khi mở nắp ổn định trong vòng 60 ngày
Thành phần: Sodium hypochlorite 5%</t>
  </si>
  <si>
    <t>P97405216</t>
  </si>
  <si>
    <t>Stromatolyser WH 500</t>
  </si>
  <si>
    <t>Stromatolyser - WH
 (SWH-200A)</t>
  </si>
  <si>
    <t>Công dụng: dung dịch ly giải hồng cầu, giúp đếm chính xác số lượng bạch cầu
Bảo quản: 2 - 35 độ C
Sau khi mở nắp ổn định trong vòng 90 ngày ở 2 - 35 độ C
Thành phần: Organic quaternary ammonium salt 8,5g/l và sodium chloride 0.6g/l</t>
  </si>
  <si>
    <t>R021001</t>
  </si>
  <si>
    <t xml:space="preserve">BloodTrol 16 </t>
  </si>
  <si>
    <t>SFRI</t>
  </si>
  <si>
    <t>Phụ lục 06</t>
  </si>
  <si>
    <t xml:space="preserve">                                                                              Tên nhà thầu: Công ty TNHH Thương mại Kỹ thuật TPCOM</t>
  </si>
  <si>
    <t>STT trong HS MT</t>
  </si>
  <si>
    <t xml:space="preserve">Quy cách, </t>
  </si>
  <si>
    <t>Thông số kỹ thuật</t>
  </si>
  <si>
    <t>Nước sản xuất</t>
  </si>
  <si>
    <t>Phần 60: Máy xét nghiệm nước tiểu tự động Clintek Novus</t>
  </si>
  <si>
    <t>4x26ml/ hộp</t>
  </si>
  <si>
    <t>chỉ số xét nghiệm: Màu, đường, Bilirubin, Protein cao, Protein thấp, pH, Ketone, Máu, Urobilinogen, Nitrit, Bạch cầu, Albumin và Creatinine. Tự động tính toán các chỉ số A/C (Albumin/Creatinine) và chỉ số P/C (Protein/Creatinine)</t>
  </si>
  <si>
    <t>Phụ lục 07</t>
  </si>
  <si>
    <t>Phần 55: Máy xét nghiệm miễn dịch Architect i1000sr, Archi i2000sr, Architect i4000sr</t>
  </si>
  <si>
    <t>6C54-58</t>
  </si>
  <si>
    <t xml:space="preserve">Concentrated Wash Buffer </t>
  </si>
  <si>
    <t xml:space="preserve">Architect Concentrated Wash Buffer </t>
  </si>
  <si>
    <t>4 chai x 975ml</t>
  </si>
  <si>
    <t>Dung dịch rửa,
ISO 13485</t>
  </si>
  <si>
    <t>Abbott Ireland Diagnostics Division Finisklin Business Park, Sligo [Ireland]</t>
  </si>
  <si>
    <t>Ireland</t>
  </si>
  <si>
    <t>5P03-01</t>
  </si>
  <si>
    <t>Galectin 3 CAL</t>
  </si>
  <si>
    <t>Architect Galectin-3 Calibrators</t>
  </si>
  <si>
    <t>6 chai 
x 4mL</t>
  </si>
  <si>
    <t>HC tạo đường chuẩn cho xét nghiệm Galectin 3 
ISO 13485</t>
  </si>
  <si>
    <t>Fujirebio Diagnostics Inc</t>
  </si>
  <si>
    <t>United States</t>
  </si>
  <si>
    <t>5P03-10</t>
  </si>
  <si>
    <t>Galectin 3 CTL</t>
  </si>
  <si>
    <t>Architect Galectin-3 Controls</t>
  </si>
  <si>
    <t>3 chai x
 8.0 mL</t>
  </si>
  <si>
    <t>HC kiểm tra độ ổn định của HCGalectin 3
ISO 13485</t>
  </si>
  <si>
    <t>5P03-25</t>
  </si>
  <si>
    <t>Galectin 3 Reagent</t>
  </si>
  <si>
    <t>Architect Galectin-3 Reagent kit</t>
  </si>
  <si>
    <t>100 test</t>
  </si>
  <si>
    <t>HCXN định lượng Galectin 3
ISO 13485</t>
  </si>
  <si>
    <t>6L47-02</t>
  </si>
  <si>
    <t xml:space="preserve">HCV Ag Calibrators   </t>
  </si>
  <si>
    <t>Architect HCV Ag Calibrators</t>
  </si>
  <si>
    <t>HC tạo đường chuẩn cho xét nghiệm HCV Ag, bảo quản ở nhiệt độ 2-8 độ C
ISO 13485</t>
  </si>
  <si>
    <t>Denka Seiken Co.,Ltd</t>
  </si>
  <si>
    <t>Japan</t>
  </si>
  <si>
    <t>6L47-11</t>
  </si>
  <si>
    <t xml:space="preserve">HCV Ag Controls   </t>
  </si>
  <si>
    <t>Architect HCV Ag Controls</t>
  </si>
  <si>
    <t>3 chai 
x 8.0 mL</t>
  </si>
  <si>
    <t>HC kiểm tra độ ổn định của HCHCV Ag, bảo quản ở nhiệt độ 2-8 độ C
ISO 13485</t>
  </si>
  <si>
    <t>6L47-27</t>
  </si>
  <si>
    <t xml:space="preserve">HCV Ag Reagent kit </t>
  </si>
  <si>
    <t xml:space="preserve">Architect HCV Ag Reagent kit </t>
  </si>
  <si>
    <t>HCXN định lượng kháng nguyên lõi virus viêm gan C, bảo quản ở nhiệt độ 2-8 độ C
ISO 13485</t>
  </si>
  <si>
    <t>7D82-50</t>
  </si>
  <si>
    <t xml:space="preserve">Manual Diluent   </t>
  </si>
  <si>
    <t xml:space="preserve">Architect Multi-Assay Manual Diluent   </t>
  </si>
  <si>
    <t>1 chai x 100mL</t>
  </si>
  <si>
    <t>Dung dịch pha loãng
ISO 13485</t>
  </si>
  <si>
    <t>2P48-01</t>
  </si>
  <si>
    <t>PIVKA II CAL</t>
  </si>
  <si>
    <t>ARCHITECT PIVKA-II Calibrators</t>
  </si>
  <si>
    <t>HC tạo đường chuẩn cho xét nghiệm PIVKA-II
SO 13485</t>
  </si>
  <si>
    <t>Abbott GmbH &amp; Co.KG [Đức]</t>
  </si>
  <si>
    <t>2P48-10</t>
  </si>
  <si>
    <t xml:space="preserve">PIVKA II CONTROL </t>
  </si>
  <si>
    <t>ARCHITECT PIVKA-II Controls</t>
  </si>
  <si>
    <t>HC tạo đường chuẩn cho xét nghiệm HCPIVKA-II
ISO 13485</t>
  </si>
  <si>
    <t>2P48-25</t>
  </si>
  <si>
    <t>PIVKA II REAGENT</t>
  </si>
  <si>
    <t>ARCHITECT PIVKA-II Reagent kit</t>
  </si>
  <si>
    <t>HCXN định lượng PIVKA-II
ISO 13485</t>
  </si>
  <si>
    <t xml:space="preserve">Abbott GmbH &amp; Co.KG [Đức] </t>
  </si>
  <si>
    <t>6E23-65</t>
  </si>
  <si>
    <t xml:space="preserve">Pre-Trigger Solu tion  </t>
  </si>
  <si>
    <t>Architect Pre-Trigger Solution</t>
  </si>
  <si>
    <t>Dung dịch cần thiết cho phản ứng hoá phát quang (H2O2)
ISO 13485</t>
  </si>
  <si>
    <t>1L56-40</t>
  </si>
  <si>
    <t>Probe conditioning solution</t>
  </si>
  <si>
    <t>Architect probe conditioning solution</t>
  </si>
  <si>
    <t xml:space="preserve">4 chai x 25mL </t>
  </si>
  <si>
    <t>Dung dịch bảo dưỡng hàng ngày, hàng tuần
ISO 13485</t>
  </si>
  <si>
    <t>7C15-03</t>
  </si>
  <si>
    <t>Reaction vessels</t>
  </si>
  <si>
    <t>Architect Reaction vessels</t>
  </si>
  <si>
    <t>4000 cái/ hộp</t>
  </si>
  <si>
    <t>Cuvett phản ứng
ISO 13485</t>
  </si>
  <si>
    <t xml:space="preserve">Abbott Laboratories Diagnostics Division [ Mỹ] </t>
  </si>
  <si>
    <t>4D19-01</t>
  </si>
  <si>
    <t xml:space="preserve">Replacement caps   </t>
  </si>
  <si>
    <t xml:space="preserve">Architect replacement caps   </t>
  </si>
  <si>
    <t>100 cái / Hộp</t>
  </si>
  <si>
    <t>Nắp thay thế
ISO 13485</t>
  </si>
  <si>
    <t>Abbott Laboratories Diagnostics Division</t>
  </si>
  <si>
    <t>7C14-01</t>
  </si>
  <si>
    <t xml:space="preserve">Sample cups   </t>
  </si>
  <si>
    <t xml:space="preserve">Architect sample cups   </t>
  </si>
  <si>
    <t>1000 
cái/hộp</t>
  </si>
  <si>
    <t>Cóng đựng bệnh phẩm cal/QC đựng mẫu bệnh phẩm
ISO 13485</t>
  </si>
  <si>
    <t>Abbott Laboratories Diagnostics Division [ Mỹ]</t>
  </si>
  <si>
    <t>4D18-03</t>
  </si>
  <si>
    <t xml:space="preserve">Septum   </t>
  </si>
  <si>
    <t xml:space="preserve">Architect septum   </t>
  </si>
  <si>
    <t>200 cái / Hộp</t>
  </si>
  <si>
    <t>Nắp đậy hoá chất
ISO 13485</t>
  </si>
  <si>
    <t>Abbott Laboratories Diagnostics Division, [Mỹ]</t>
  </si>
  <si>
    <t>5P76-10</t>
  </si>
  <si>
    <t>Technopath MCC - Multichem IA Plus Tri-Level (Assayed)</t>
  </si>
  <si>
    <t xml:space="preserve"> Multichem IA Plus</t>
  </si>
  <si>
    <t>12 chai 
x 5ml</t>
  </si>
  <si>
    <t>Dung dịch QC cho miễn dịch
ISO 13485</t>
  </si>
  <si>
    <t>Techno-path Manufacturing Limited [Ireland]</t>
  </si>
  <si>
    <t>6C55-60</t>
  </si>
  <si>
    <t xml:space="preserve">Trigger solution   </t>
  </si>
  <si>
    <t xml:space="preserve">Architect Trigger Solution   </t>
  </si>
  <si>
    <t>Dung dịch cho phản ứng hoá phát quang (NaOH)
ISO 13485</t>
  </si>
  <si>
    <t>Thành tiền
 dự thầu</t>
  </si>
  <si>
    <t>Phần 12:Máy xét nghiệm sinh hóa XL-200 và Máy BoLis 24 i</t>
  </si>
  <si>
    <t>ALT/GPT 4+1 SL</t>
  </si>
  <si>
    <t>5x125ml</t>
  </si>
  <si>
    <t>*Hóa chất xét nghiệm định lượng ALT/GPT ; tỉ lệ R2/R1: 1/4
*Phương pháp đo: DGKC và SCE
*Giới hạn đo ≥ 2 U/L. Dải tuyến tính 15-250 U/L
*Thành phần:
Hóa chất R1:
- Tris buffer, pH 7.50: 125 mmol/L
- L- alanine: 680 mmol/L
- LDH:  ≥2000 U/l
Hóa chất R2:
- Alpha- ketoglutarate: 97 mmol/L
- NADH: 1,1 mmol/L
Tiêu chuẩn sản xuất: ISO 9001-13485, CE</t>
  </si>
  <si>
    <t>Elitech</t>
  </si>
  <si>
    <t>AST/GOT 4+1 SL</t>
  </si>
  <si>
    <t>5 x 125 mL</t>
  </si>
  <si>
    <t>*Hóa chất xét nghiệm định lượng AST/GOT; tỉ lệ R2/R1: 1/4
*Phương pháp đo: Kinetic UV IFCC không có P5P
*Giới hạn đo ≥ 2 U/L. Dải tuyến tính 10-250 U/L
*Thành phần:
Hóa chất R1:
- Tris buffer, pH 7.8: 100 mmol/L
- L- aspartate: 330 mmol/L
- LDH:  ≥ 2000 U/L
- MDH: ≥ 1000 U/L
Hóa chất R2:
- Alpha- ketoglutarate: 78 mmol/L
- NADH: 1,1 mmol/L
Tiêu chuẩn sản xuất: ISO 9001-13485, CE</t>
  </si>
  <si>
    <t>Bilirubin Direct 4+1</t>
  </si>
  <si>
    <t>2 x 125 mL</t>
  </si>
  <si>
    <t>*Hóa chất xét nghiệm định lượng Bilirubin trực tiếp; tỉ lệ R2/R1: 1/4
*Phương pháp đo: Malloy-Evelynmodified End point
*Giới hạn đo ≥ 0,06 mg/L. Dải tuyến tính là 1,5-180mg/L
*Thành phần:
Hóa chất R1:.
- Sulfanilic acid: 29 mmol/L
- Hydrochloric acid: 67 mmol/L
Hóa chất R2: 
- Sodium nitrite: 5.8 mmol/L
Tiêu chuẩn sản xuất: ISO 9001-13485, CE</t>
  </si>
  <si>
    <t>Creatinine Jaffe</t>
  </si>
  <si>
    <t>4 x 250 mL</t>
  </si>
  <si>
    <t>*Hóa chất xét nghiệm định lượng Creatinine; tỉ lệ R2/R1: 1/1
*Phương pháp đo: Colorimetric Jaffe Kinetic
*Giới hạn đo ≥ 0,06 mg/dL. Dải tuyến tính 0,3-15 mg/dL
*Thành phần:
Hóa chất R1:
- Picric acid 8,73 mmol/L
Hóa chất R2:
- Sodium hydroxide: 312,5 mmol/L
- Disodium phosphate: 12,5 mmol/L
Chất chuẩn:Std
- Creatinine:  2 mg/dL
Tiêu chuẩn sản xuất: ISO 9001-13485, CE</t>
  </si>
  <si>
    <t>*Hóa chất xét nghiệm định lượng Albumin
*Phương pháp đo: Colorimetric. Bromocresol Green 
*Giới hạn đo ≥ 1g/L. Dải tuyến tính 15-60 g/L
*Thành phần:
Hóa chất R:
- Succinate buffer, pH 4.20: 87 mmol/L
- Bromocresol green: 0,2 mmol/L
- Briji 35: 7,35 mL/L
Chất chuẩn: Std
- Bovine Albumin: 5 g/dL
Tiêu chuẩn sản xuất: ISO 9001-13485, CE</t>
  </si>
  <si>
    <t>Total Protein Plus</t>
  </si>
  <si>
    <t>*Hóa chất xét nghiệm định lượng Protein toàn phần
*Phương pháp đo: Biuret Endpoint
*Giới hạn đo ≥0,05 g/dL. Dải tuyến tính 0,2-14 g/dL
*Thành phần:
Hóa chất R: 
- Potassium iodide: 6mmol/Lol/ L
- Potassium sodium tartrat:  21 mmol/L
- Copper sulfat:  6 mmol/L
- Sodium Hydroxit: 490 mmol/L
Chất chuẩn: Std 
- Albumin 6 g/ dL
Tiêu chuẩn sản xuất: ISO 9001-13485, CE</t>
  </si>
  <si>
    <t xml:space="preserve">Creatinine Jaffe </t>
  </si>
  <si>
    <t>R1: 2x250ml; R2: 2x250m; Std:1x5ml</t>
  </si>
  <si>
    <t>Tiêu chuẩn sản xuất: ISO 9001-13485, CE</t>
  </si>
  <si>
    <t xml:space="preserve">URE-UV </t>
  </si>
  <si>
    <t>Urea UV SL</t>
  </si>
  <si>
    <t>4 x 62,5 ml</t>
  </si>
  <si>
    <t xml:space="preserve">Bilirubin Tp </t>
  </si>
  <si>
    <t xml:space="preserve">Bilirubin Total 4+1 </t>
  </si>
  <si>
    <t>4 x 125 ml</t>
  </si>
  <si>
    <t xml:space="preserve">Bilirubin TT </t>
  </si>
  <si>
    <t>Phần 13:Máy phân tích sinh hóa bán tự động Biosystems BTS 310</t>
  </si>
  <si>
    <t>Alanine Aminotransferase ALT/GPT</t>
  </si>
  <si>
    <t xml:space="preserve">ALT/GPT 4+1 SL </t>
  </si>
  <si>
    <t>Aspartate Aminotransferase AST/GOT</t>
  </si>
  <si>
    <t>Biochemistry Calibrator</t>
  </si>
  <si>
    <t>Elical 2</t>
  </si>
  <si>
    <t>2 x 3 ml</t>
  </si>
  <si>
    <t>lọ</t>
  </si>
  <si>
    <t xml:space="preserve">Biochemistry Control Serum Level I </t>
  </si>
  <si>
    <t xml:space="preserve">Elitrol I </t>
  </si>
  <si>
    <t>5 x 5 ml</t>
  </si>
  <si>
    <t>Cholesterol LDL Direct</t>
  </si>
  <si>
    <t xml:space="preserve">Cholesterol LDL SL 2G </t>
  </si>
  <si>
    <t>4x28 ml</t>
  </si>
  <si>
    <t>R1: 1x125ml; R2: 1x125ml; Std: 1x5ml</t>
  </si>
  <si>
    <t>Washing solutin</t>
  </si>
  <si>
    <t xml:space="preserve">System Solution </t>
  </si>
  <si>
    <t>1L</t>
  </si>
  <si>
    <t>Cholesterol SL</t>
  </si>
  <si>
    <t xml:space="preserve"> R: 6 x 100 ml; Std: 1x5ml</t>
  </si>
  <si>
    <t>g-Glutamyltransferase (g-GT)</t>
  </si>
  <si>
    <t xml:space="preserve">Gamma-GT Plus SL </t>
  </si>
  <si>
    <t>4 x 62.5 ml</t>
  </si>
  <si>
    <t xml:space="preserve">Glucose PAP SL </t>
  </si>
  <si>
    <t>12x20ml</t>
  </si>
  <si>
    <t>Triglycerides</t>
  </si>
  <si>
    <t>Triglycerides Mono SL New</t>
  </si>
  <si>
    <t>6 x 50ml</t>
  </si>
  <si>
    <t>Urea/Bun - UV</t>
  </si>
  <si>
    <t xml:space="preserve">Urea UV SL </t>
  </si>
  <si>
    <t>R1: 4x50ml; R2: 2x26ml</t>
  </si>
  <si>
    <t xml:space="preserve">Uric Acid Mono SL </t>
  </si>
  <si>
    <t>R1: 6x50ml, R2: 1x5ml</t>
  </si>
  <si>
    <t>Phần 18: Máy phân tích sinh hóa tự động</t>
  </si>
  <si>
    <t>R1: 2x125ml; Std: 1x2ml</t>
  </si>
  <si>
    <t xml:space="preserve">ALT/GPT </t>
  </si>
  <si>
    <t>R1: 9x50ml + R2: 9x50ml</t>
  </si>
  <si>
    <t>R1: 12x50ml; R2: 6x26ml</t>
  </si>
  <si>
    <t xml:space="preserve">Amylase SL </t>
  </si>
  <si>
    <t>6 x 50 ml</t>
  </si>
  <si>
    <t xml:space="preserve">Calcium Arsenazo </t>
  </si>
  <si>
    <t>6 x 125 ml</t>
  </si>
  <si>
    <t xml:space="preserve">Cholesterol SL </t>
  </si>
  <si>
    <t>4 x 250 ml</t>
  </si>
  <si>
    <t xml:space="preserve">Bilirubin Direct 4+1 </t>
  </si>
  <si>
    <t xml:space="preserve">R: 4 x 250 ml; Std: 1x5ml </t>
  </si>
  <si>
    <t xml:space="preserve">Total Protein Plus </t>
  </si>
  <si>
    <t xml:space="preserve">Triglycerides Mono SL New </t>
  </si>
  <si>
    <t xml:space="preserve">R1: 5x100ml; R2: 1x127ml; </t>
  </si>
  <si>
    <t>Uric Acid Mono SL</t>
  </si>
  <si>
    <t xml:space="preserve"> 6 x 100 ml</t>
  </si>
  <si>
    <t xml:space="preserve">Elitrol II </t>
  </si>
  <si>
    <t xml:space="preserve">System Cleaning Solution </t>
  </si>
  <si>
    <t>1 L</t>
  </si>
  <si>
    <t xml:space="preserve">Control Serum 1 </t>
  </si>
  <si>
    <t>2x5ml</t>
  </si>
  <si>
    <t>QC cho các xét nghiệm sinh hóa thường quy
Tiêu chuẩn sản xuất: ISO 9001-13485, CE</t>
  </si>
  <si>
    <t xml:space="preserve">Control Serum 2 </t>
  </si>
  <si>
    <t>2x5 ml</t>
  </si>
  <si>
    <t>Phần 23:  Máy phân tích sinh hóa tự động SELECTRA-PROM</t>
  </si>
  <si>
    <t>CD 80 Detergent</t>
  </si>
  <si>
    <t>Dung dịch hệ thống dành cho máy sinh hóa tự động
Tiêu chuẩn sản xuất: ISO 9001, ISO 13485</t>
  </si>
  <si>
    <t>Mindray</t>
  </si>
  <si>
    <t>12V-20W lamp</t>
  </si>
  <si>
    <t>Bóng đèn 20W dành cho máy sinh hóa tự động
Tiêu chuẩn sản xuất: ISO 9001-13485, CE</t>
  </si>
  <si>
    <t>Cái</t>
  </si>
  <si>
    <t>5 x 125 ml</t>
  </si>
  <si>
    <t>3ml</t>
  </si>
  <si>
    <t>*Hoá chất chuẩn các xét nghiệm sinh hóa ALT, AST, ALP, Amylase, CK Nac, GGT, LDH-P, LDH-L(Mindray), T-BIL, D-Bil, creatinin, Glucose, BUN, Uric Acid, T-Protein, Albumin,, Cholesterol, Triglycerid, HDL Cholesterol Direct, LDL Cholesterol Direct, Calcium, Fe
*Thành phần:Huyết thanh người đông khô
Tiêu chuẩn sản xuất: ISO 9001-13485, CE</t>
  </si>
  <si>
    <t>Acid Solution</t>
  </si>
  <si>
    <t>*Dung dịch rửa tăng cường máy xét nghiệm sinh hóa tự động
*Thành phần:Hydrochloride  ≤0,5%
Tiêu chuẩn sản xuất: ISO 9001-13485, CE</t>
  </si>
  <si>
    <t>Amylase SL</t>
  </si>
  <si>
    <t>1 x 50 mL</t>
  </si>
  <si>
    <t>*Hóa chất xét nghiệm định lượng Amylase ,
*Phương pháp đo: Kynetic enzymatic substrat CNPG3
*Giới hạn đo ≥ 7 U/L. Dải tuyến tính 25-2000 U/L
*Thành phần:
- MES buffer, pH 6.15: 50 mmol/L
- Sodium chloride: 70 mmol/L
- Calcium chloride: 6 mmol/L
- Potassium thiocynate: 900 mmol/L
- CNP- G3: 2,27 mmol/L
Tiêu chuẩn sản xuất: ISO 9001-13485, CE</t>
  </si>
  <si>
    <t>Calcium Arsenazo</t>
  </si>
  <si>
    <t>*Hóa chất xét nghiệm định lượng Calcium Arsenazo
*Phương pháp đo: Endpoint colored Complex 
*Giới hạn đo ≥ 0,05 mg/L. Dải tuyến tính là 5-15 mg/L
*Thành phần:
Hóa chất R:
- MES buffer, pH 6,5: 100 mmol/L
- Arsenazo III: 200 mmol/L
Chất chuẩn: Std
- Calcium: 10 mg/dL
Tiêu chuẩn sản xuất: ISO 9001-13485, CE</t>
  </si>
  <si>
    <t>Cholesterol HDL SL 2G</t>
  </si>
  <si>
    <t>3 x 80 mL</t>
  </si>
  <si>
    <t>*Hóa chất xét nghiệm định lượng Cholesterol HDL; tỉ lệ R2/R1: 1/3
*Phương pháp đo: Enzymatic colorimetric - Endpoint - Chất tẩy rửa chọn lọc tăng tốc
*Giới hạn đo ≥ 1mg/dL. Dải tuyến tính 5-200 mg/dL
*Thành phần:
Hóa chất R1:
- Good's buffer, pH 6,0
- Cholesterol oxidase: &lt; 1000 U/L
- Peroxidase :&lt; 1300 ppg U/L
- Ascorbate oxidase:&lt; 3000 U/L
- N,N- bis(4- sulphobutyl)- m- toluidine- disodium: &lt; 1 mmol/L
- Accelerator: &lt; 1 mmol/L
Hóa chất R2:
- Good's buffer, pH 6,
Tiêu chuẩn sản xuất: ISO 9001-13485, CE</t>
  </si>
  <si>
    <t>6 x 100 mL</t>
  </si>
  <si>
    <t>*Hóa chất xét nghiệm định lượng Cholesterol
*Phương pháp đo: Enzymatic colorimetric Trinder Endpoint
*Giới hạn đo ≥ 5mg/dL. Dải tuyến tính 20-600 mg/dL
*Thành phần:
Hóa chất R:
- Pipes buffer, pH 6,7: 50 mmol/L
- Phenol: 24 mmol/L
- Sodium cholate: 5 mmol/L
- Cholesterol esterase:  ≥ 180 U/L
- Cholesterol oxidase :  ≥ 200 U/L
- Peroxidase :  ≥ 1000 U/L
- 4- aminoantipyrin: 0.5 mmol/L
Tiêu chuẩn sản xuất: ISO 9001-13485, CE</t>
  </si>
  <si>
    <t>CK-MB SL</t>
  </si>
  <si>
    <t>2 x 62,5 mL</t>
  </si>
  <si>
    <t>*Hóa chất xét nghiệm định lượng CK-MB; tỉ lệ R2/R1: 1/4
*Phương pháp đo: Immunoinhibition Kinetic UV IFCC 
*Giới hạn đo ≥ 4U/L. Dải tuyến tính 10-600 U/L
*Thành phần:
Hóa chất R1:
- Imidazole buffer, pH 6.1: 125 mmol/L
- D- Glucose: 25 mmol/L
- Magie acetate: 12,5  mmol/L
- N- acetyl- L- cystein: 25 mmol/L
- NADP: 2,4 mmol/L
- EDTA: 2,0 mmol/L
- Hexokinase :  ≥ 6800 U/L
- Nồng độ kháng thể Anti- CK- M có trong R1 đủ để
Tiêu chuẩn sản xuất: ISO 9001-13485, CE</t>
  </si>
  <si>
    <t>Cuvette Rotor Set</t>
  </si>
  <si>
    <t>1 bộ</t>
  </si>
  <si>
    <t>Cuvet phản ứng dùng nhiều lần cho máy xét nghiệm sinh hóa
Tiêu chuẩn sản xuất: ISO 9001-13485, CE</t>
  </si>
  <si>
    <t>Elitrol I</t>
  </si>
  <si>
    <t>*Hóa chất kiểm chuẩn, dùng để kiểm tra mức 1 các xét nghiệm sinh hóa ALT, AST, ALP, Amylase, CK Nac, GGT, LDH-P, LDH-L(Mindray), T-BIL, D-Bil, creatinin, Glucose, BUN, Uric Acid, T-Protein, Albumin,, Cholesterol, Triglycerid, HDL Cholesterol Direct, LDL Ch
*Thành phần:Huyết thanh người đông khô, Tetramethylammol/Lonium chloride ≤2,5%
Tiêu chuẩn sản xuất: ISO 9001-13485, CE</t>
  </si>
  <si>
    <t>Elitrol II</t>
  </si>
  <si>
    <t>5 ml</t>
  </si>
  <si>
    <t>*Hoâ chất kiểm chuẩn, dùng để kiểm tra mức 2 các xét nghiệm sinh hóa ALT, AST, ALP, Amylase, CK Nac, GGT, LDH-P, LDH-L(Mindray), T-BIL, D-Bil, creatinin, Glucose, BUN, Uric Acid, T-Protein, Albumin,, Cholesterol, Triglycerid, HDL Cholesterol Direct, LDL Ch
*Thành phần:Huyết thanh người đông khô
Tetramethylammol/Lonium chloride ≤2,5%
Tiêu chuẩn sản xuất: ISO 9001-13485, CE</t>
  </si>
  <si>
    <t>Gamma-GT Plus SL</t>
  </si>
  <si>
    <t>*Hóa chất xét nghiệm định lượng Gamma-GT; tỉ lệ R2/R1: 1/4
*Phương pháp đo: Glupa-C substrate - Enzymatic - Kinetic
*Giới hạn đo ≥ 4,1U/L. Dải tuyến tính 15-1200 U/L
*Thành phần:
Hóa chất R1:
- Glycylglycine, pH 7,70: 138 mmol/L
Hóa chất R2:
- GLUPA- C: 23 mmol/L
Tiêu chuẩn sản xuất: ISO 9001-13485, CE</t>
  </si>
  <si>
    <t>Glucose PAP SL</t>
  </si>
  <si>
    <t>*Hóa chất xét nghiệm định lượng Glucose
*Phương pháp đo: Enzymatic colorimetric Trinder Kinetic
*Giới hạn đo ≥ 2mg/dL. Dải tuyến tính 20-400 mg/dL
*Thành phần:
Hóa chất R:
- Phosphate buffer, pH 7,4: 13,8 mmol/L
- Phenol: 10 mmol/L
- 4- aminoantipyrin: 0,3 mmol/L
- Peroxidase:  ≥ 700 U/L
- Glucose oxidase:  ≥ 10000 U/L
Tiêu chuẩn sản xuất: ISO 9001-13485, CE</t>
  </si>
  <si>
    <t>Triglyceride Mono SL New</t>
  </si>
  <si>
    <t>*Hóa chất xét nghiệm định lượng Triglycerides
*Phương pháp đo: Enzymatic colorimetric endpoint
*Giới hạn đo ≥ 5mg/dL. Dải tuyến tính25-10000 mg/dL
*Thành phần:
Hóa chất R:
- Pipes buffer, pH 7,0: 50 mmol/L
- Mg2+: 14,8 mmol/L
- P- chlorophenol: 2,7 mmol/L
- ATP: 3,15 mmol/L
- Potassium ferrocyanide: 10 mmol/L
- Amino- 4- antipyrine: 0,31 mmol/L
- Lipoprotein lipase:  ≥ 2000 U/L
- Glycerol kinase:  ≥ 500 U/L
- Glycerol-3-phosphate oxidase: ≥ 4000 U/L
- Peroxidase: ≥ 500 U/L
Tiêu chuẩn sản xuất: ISO 9001-13485, CE</t>
  </si>
  <si>
    <t>6 x 50 mL</t>
  </si>
  <si>
    <t>*Hóa chất xét nghiệm định lượng acid Uric 
*Phương pháp đo: Enzymatic colorimetric Trinder Endpoint
*Giới hạn đo ≥ 0,2 mg/dL. Dải tuyến tính 0,5-25 mg/dL
*Thành phần:
Hóa chất R:
- Phosphate buffer, pH 7.0: 100 mmol/L
- EHSPT: 0,72 mmol/L
- Ferrocyanide: 0,03 mmol/L
- Amino- 4- antipyrine: 0,37 mmol/L
- Uricase:  ≥ 150 U/L
- Peroxidase:  ≥12000 U/L
Tiêu chuẩn sản xuất: ISO 9001-13485, CE</t>
  </si>
  <si>
    <t>Cholesterol LDL SL 2G</t>
  </si>
  <si>
    <t>1 x 80 mL</t>
  </si>
  <si>
    <t>*Hóa chất xét nghiệm định lượng Cholesterol LD; tỉ lệ R2/R1: 1/3
*Phương pháp đo: Enzymatic colorimetric - Endpoint - Chất tẩy rửa chọn lọc tăng tốc
*Giới hạn đo ≥ 1mg/dL. Dải tuyến tính 5-200 mg/dL
*Thành phần:
Hóa chất R1:
- MES buffer, pH 6,3
- Detergent 1: &lt; 1,0%
- Cholesterol esterase:&lt; 1500 U/L
- Cholesterol oxidase: &lt; 1500 U/L
- Peroxidase :&lt; 1300 U/L
- 4- amino- antipyrin:&lt; 0,1%
- Ascorbate oxidase:&lt; 3000 U/L
Hóa chất R2:
- MES buffer
- Detergent 2 &lt; 1,0%
Tiêu chuẩn sản xuất: ISO 9001-13485, CE</t>
  </si>
  <si>
    <t>Phần 26: Máy phân tích sinh hóa tự động XL200</t>
  </si>
  <si>
    <t xml:space="preserve">Albumin </t>
  </si>
  <si>
    <t>4x250ml</t>
  </si>
  <si>
    <t xml:space="preserve">GGT </t>
  </si>
  <si>
    <t xml:space="preserve">Glucose </t>
  </si>
  <si>
    <t>R1: 6x100ml; Std: 1x5ml</t>
  </si>
  <si>
    <t xml:space="preserve">GOT </t>
  </si>
  <si>
    <t>R1: 5x100ml; R2: 1x127ml</t>
  </si>
  <si>
    <t>Multi centro (dd chuẩn)</t>
  </si>
  <si>
    <t xml:space="preserve">Total protein </t>
  </si>
  <si>
    <t>R1: 4x250ml; Std: 1x5ml</t>
  </si>
  <si>
    <t xml:space="preserve">Uric Acid </t>
  </si>
  <si>
    <t>R1: 6x100ml, R2: 1x5ml</t>
  </si>
  <si>
    <t>Bilirubin T&amp;D 4+1</t>
  </si>
  <si>
    <t>Bilirubin Total &amp; Direct 4+1</t>
  </si>
  <si>
    <t>*Hóa chất xét nghiệm định lượng Bilirubin toàn phần; tỉ lệ R2/R1: 1/4
*Phương pháp đo: Malloy-Evelynmodified End point
*Giới hạn đo ≥ 0,06 mg/L. Dải tuyến tính là 3-200 mg/L
*Thành phần:
Hóa chất R1:.
- Sulfanilic acid: 29 mmol/L
- Hydrochloric acid: 67 mmol/L
- Cetrimide : 37 mmol/L
Hóa chất R2: 
- Sodium nitrite: 5.8 mmol/L
Tiêu chuẩn sản xuất: ISO 9001-13485, CE</t>
  </si>
  <si>
    <t>Phần 29: Máy xét nghiệm sinh hóa BS 400</t>
  </si>
  <si>
    <t>Bilirubin Total 4+1</t>
  </si>
  <si>
    <t>CK-MB Control</t>
  </si>
  <si>
    <t>CK - MB Control</t>
  </si>
  <si>
    <t>4 x 3 mL</t>
  </si>
  <si>
    <t>* Hoá chất kiểm chuẩn, kiểm tra chất lượng xét nghiệm CK-MB
*Thành phần:
Huyết thanh người, isoenzyme người đông khô
Tiêu chuẩn sản xuất: ISO 9001-13485, CE</t>
  </si>
  <si>
    <t>Cuvet phản ứng dùng nhiều lần cho máy xét nghiệm sinh hóa</t>
  </si>
  <si>
    <t>*Hóa chất xét nghiệm định lượng Urea; tỉ lệ R2/R1: 1/4
*Phương pháp đo: Enzymatic UV Kinetic
*Giới hạn đo ≥ 5,5 mg/dL. Dải tuyến tính 10-200 mg/dL
*Thành phần:
Hóa chất R1
- Tris buffer,pH 7.60: 125 mmol/L
- ADP: 1 mmol/L
- Anpha- Ketoglutarate: 9 mmol/L
- GIDH:  ≥ 1350 U/L
- Urease:  ≥ 8100 U/L
Hóa chất R2:
- NADH: 1,5 mmol/L
Tiêu chuẩn sản xuất: ISO 9001-13485, CE</t>
  </si>
  <si>
    <t>Phần 50: Máy xét nghiệm đông máu tự động Desnity Plus</t>
  </si>
  <si>
    <t>Hemostat  Thromboplastin-SI</t>
  </si>
  <si>
    <t>6x10ml</t>
  </si>
  <si>
    <t>*Hóa chất dạng bột đông khô xét nghiệm Prothrombin Time (PT), dùng để đánh giá chức năng đông máu ở con đường ngoại sinh và con đường chung với mẫu huyết tương
*Thành phần:
- Hóa chất đông khô gồm: thromboplastin chiết xuất não thỏ, sodium azide.
- Dung môi gồm: CaCl2, sodium azide
Tiêu chuẩn sản xuất: ISO 9001, ISO 13485, CE</t>
  </si>
  <si>
    <t>Human</t>
  </si>
  <si>
    <t>Đức</t>
  </si>
  <si>
    <t>Hemostat aPTT-EL</t>
  </si>
  <si>
    <t>*Bộ hóa chất xét nghiệm aPTT sử dụng chất hoạt hóa Ellagic acid, dùng để đánh giá chức năng đông máu ở con đường nội sinh và con đường chung  với mẫu huyết tương
*Thành phần:
- Hóa chất 1:  là aPTT có thành phần cephalin não thỏ, ellagic acid, sodium zide; 6x4mL
- Hóa chất 2: CaCl2 có thành phần CaCl2, sodium azide, muối và chất ổn định., 6x4mL.
Tiêu chuẩn sản xuất: ISO 9001, ISO 13485, CE</t>
  </si>
  <si>
    <t>Hemostat Fibrinogen</t>
  </si>
  <si>
    <t>5x2ml</t>
  </si>
  <si>
    <t>*Bộ hóa chất xét nghiệm fibrinogen dùng để đánh giá chức năng đông máu với mẫu huyết tương
*Thành phần:
- Hóa chất Fibrinogen, 5x2mL, thrombin người, sodium azide. Độ ổn định 5 ngày ở 15°C hoặc 7 ngày ở 2- 8°C.
- Dung dịch đệm Imidazole, 1x100mL, imidazole, chất đệm và chất ổn định. Bảo quản ở 2- 8°C trước ngày hết hạn. 
- Chất chuẩn:, 2x1mL, huyết thanh ng
Tiêu chuẩn sản xuất: ISO 9001, ISO 13485, CE</t>
  </si>
  <si>
    <t>Hemostat Control Plasma Normal</t>
  </si>
  <si>
    <t>6x1ml</t>
  </si>
  <si>
    <t>*Hóa chất kiểm chuẩn, dùng để kiểm tra chất lượng các xét nghiệm đông máu mức bình thường
*Thành phần: Huyết tương người đông khô đã được điều chỉnh các thông số về mức bình thường
Tiêu chuẩn sản xuất: ISO 9001, ISO 13485, CE</t>
  </si>
  <si>
    <t>Hemostat Control Plasma Abnormal</t>
  </si>
  <si>
    <t>*Hóa chất kiểm chuẩn, dùng để kiểm tra chất lượng các xét nghiệm đông máu mức bất thường
*Thành phần: Huyết tương người đông khô đã được điều chỉnh các thông số về mức bất thường
Tiêu chuẩn sản xuất: ISO 9001, ISO 13485, CE</t>
  </si>
  <si>
    <t>Cuvette Rings HumaClot Pro</t>
  </si>
  <si>
    <t>6x10x32/hộp</t>
  </si>
  <si>
    <t>Tiêu chuẩn sản xuất: ISO 9001, ISO 13485, CE</t>
  </si>
  <si>
    <t>Packing Cleaner - HumaClot Pro</t>
  </si>
  <si>
    <t>HumaClot Pro - Cleaner</t>
  </si>
  <si>
    <t>5 x 15 ml</t>
  </si>
  <si>
    <t>Dung dịch rửa định kì trạm rửa, đường ống, kim hút và bơm
Tiêu chuẩn sản xuất: ISO 9001, ISO 13485, CE</t>
  </si>
  <si>
    <t>Phần 58: Máy xét nghiệm miễn dịch tự động AFIAS</t>
  </si>
  <si>
    <t xml:space="preserve"> AFP</t>
  </si>
  <si>
    <t>AFIAS AFP</t>
  </si>
  <si>
    <t>24 test/hộp</t>
  </si>
  <si>
    <t>*Hóa chất xét nghiệm miễn dịch huỳnh quang định dạng catridge tất cả trong một, dùng để định lượng AFP
*Thành phần:
- Que thử xét nghiệm định dạng cartridge, có 1 đầu detector và 1 đầu catridge. Đầu catridge chứa chất kháng AFP người và IgG thỏ.Đầu detector có chất liên hợp AFP huỳnh quang, chất liên hợp IgG thỏ huỳnh quang, albumin lợn, sodium azide (NaN3), nước muối trong đệm phosphate (H2PO4- /HPO4- - )
- Đầu côn C- tip
- Thẻ ID chip
- Hướng dẫn sử dụng
Tiêu chuẩn sản xuất: ISO 9001, ISO 13485</t>
  </si>
  <si>
    <t>Boditech</t>
  </si>
  <si>
    <t>Hàn Quốc</t>
  </si>
  <si>
    <t>Anti-HBs</t>
  </si>
  <si>
    <t>AFIAS Anti-HBs</t>
  </si>
  <si>
    <t>*Hóa chất xét nghiệm miễn dịch huỳnh quang định dạng catridge tất cả trong một dùng để định lượng Anti-HBs
*Thành phần:
- Que thử xét nghiệm định dạng cartridge, có 3 phần detector, diluent và catridge. Phần catridge chứa HbsAg tái tổ hợp và IgY gà. Đầu detector có chất liên hợp HbsAg tái tổ hợp huỳnh quang, chất liên hợp kháng IgY gà huỳnh quang, albumin lợn, sodium azide (NaN3), nước muối trong đệm phosphate (H2PO4- /HPO4- - ). Phần diluent chứa albumin lợn, nước muối trong đệm phosphate (H2PO4- /HPO4- - ).
- Đầu côn C- tip
- Thẻ ID chip
- Hướng dẫn sử dụng. 
Tiêu chuẩn sản xuất: ISO 9001, ISO 13485</t>
  </si>
  <si>
    <t>Anti-HCV</t>
  </si>
  <si>
    <t>AFIAS Anti-HCV</t>
  </si>
  <si>
    <t>*Hóa chất xét nghiệm miễn dịch huỳnh quang định dạng catridge tất cả trong một, dùng để định lượng Anti-HCV
*Thành phần:
Gồm que thử Catridge, đầu côn pipet, thẻ từ ID chip và Hướng dẫn sử dụng.
Mỗi catridge có 2 phần: phần detector và phần catridge
- Phần catridge chứa kháng nguyên HCV tái tổ hợp và IgY gà
- Phần detector chứa kháng nguyên HCV tái tổ hợp huỳnh quang liên hợp, IGY huỳnh quang liên hợp, albumin huyết thanh lơn, sodium azide (NaN3) trong nước muối đệm phosphate (H2PO4- /HPO4- - ).
Tiêu chuẩn sản xuất: ISO 9001, ISO 13485</t>
  </si>
  <si>
    <t>CEA</t>
  </si>
  <si>
    <t>AFIAS CEA</t>
  </si>
  <si>
    <t xml:space="preserve">*Hóa chất xét nghiệm miễn dịch huỳnh quang định dạng catridge tất cả trong một, dùng để định lượng CEA
*Thành phần:
- Que thử xét nghiệm định dạng cartridge, có 2 phần detector và catridge. Phần catridge chứa kháng thể kháng HbsAg và HbsAg tái tổ hợp, IgY gà. Đầu detector có chất liên hợp kháng thể kháng HbsAg tái tổ hợp huỳnh quang, chất liên hợp kháng IgY gà huỳnh quang, albumin lợn, sodium azide (NaN3), nước muối trong đệm phosphate (H2PO4- /HPO4- - ).  Phần diluent chứa albumin lợn, nước muối trong đệm phosphate (H2PO4- /HPO4- - ).
- Đầu côn C- tip
- Thẻ ID chip
- Hướng dẫn sử dụng. 
Tiêu chuẩn sản xuất: ISO 9001, ISO 13485
</t>
  </si>
  <si>
    <t>CRP</t>
  </si>
  <si>
    <t>AFIAS CRP</t>
  </si>
  <si>
    <t>*Hóa chất xét nghiệm miễn dịch huỳnh quang định dạng catridge tất cả trong một, dùng để định lượng CRP
*Thành phần:
Gồm que thử Catridge, đầu côn pipet, thẻ từ ID chip và Hướng dẫn sử dụng.
Mỗi catridge có 2 phần: phần detector và phần catridge
- Phần catridge chứa kháng CRP người và IgG thỏ huỳnh quang liên hợp
- Phần detector chứa kháng CRP tái tổ hợp huỳnh quang liên hợp, IgG thỏ huỳnh quang liên hợp, albumin huyết thanh lơn, sodium azide (NaN3) trong nước muối đệm phosphate (H2PO4- /HPO4- - ).
Tiêu chuẩn sản xuất: ISO 9001, ISO 13485</t>
  </si>
  <si>
    <t>Ferritin</t>
  </si>
  <si>
    <t>AFIAS Ferritin</t>
  </si>
  <si>
    <t>*Hóa chất xét nghiệm miễn dịch huỳnh quang định dạng catridge tất cả trong một, dùng để định lượng Ferritin
*Thành phần:
Gồm que thử Catridge, đầu côn pipet, thẻ từ ID chip và Hướng dẫn sử dụng.
Mỗi catridge có 2 phần: phần detector và phần catridge
Phần catridge chứa ferritin người và limpet hemocyanin (KLH)
Phần detector chứa ferritin người huỳnh quang liên hợp, kháng limpet hemocyanin (KLH) liên hợp, sucrose, albumin huyết thanh lơn, sodium azide (NaN3) trong nước muối đệm phosphate (H2PO4- /HPO4- - ).
Tiêu chuẩn sản xuất: ISO 9001, ISO 13485</t>
  </si>
  <si>
    <t>HBsAg</t>
  </si>
  <si>
    <t>AFIAS HBsAg</t>
  </si>
  <si>
    <t>*Hóa chất xét nghiệm miễn dịch huỳnh quang định dạng catridge tất cả trong một, dùng để định lượng HBsAg
*Thành phần:
- Que thử xét nghiệm định dạng cartridge, có 3 phần detector, diluent và catridge. Phần catridge chứa kháng thể kháng HbsAg và HbsAg tái tổ hợp, IgY gà. Đầu detector có chất liên hợp kháng thể kháng HbsAg tái tổ hợp huỳnh quang, chất liên hợp kháng IgY gà huỳnh quang, albumin lợn, sodium azide (NaN3), nước muối trong đệm phosphate (H2PO4- /HPO4- - ).  Phần diluent chứa albumin lợn, nước muối trong đệm phosphate (H2PO4- /HPO4- - ).
- Đầu côn C- tip
- Thẻ ID chip
- Hướng dẫn sử dụng. 
Tiêu chuẩn sản xuất: ISO 9001, ISO 13485</t>
  </si>
  <si>
    <t>LH</t>
  </si>
  <si>
    <t>AFIAS LH</t>
  </si>
  <si>
    <t>*Hóa chất xét nghiệm miễn dịch huỳnh quang định dạng catridge tất cả trong một,dùng để định lượng LH
*Thành phần:
Gồm que thử Catridge, đầu côn pipet, thẻ từ ID chip và Hướng dẫn sử dụng.
Mỗi catridge có 2 phần: phần detector và phần catridge
- Phần catridge chứa kháng LH người và IgG thỏ
- Phần detector chứa kháng LH người huỳnh quang liên hợp, kháng IgG thỏ huỳnh quang liên hợp, albumin huyết thanh lơn, sodium azide (NaN3) trong nước muối đệm phosphate (H2PO4- /HPO4- - ).
Tiêu chuẩn sản xuất: ISO 9001, ISO 13485</t>
  </si>
  <si>
    <t>PCT</t>
  </si>
  <si>
    <t>AFIAS PCT</t>
  </si>
  <si>
    <t>*Hóa chất xét nghiệm miễn dịch huỳnh quang định dạng catridge tất cả trong một,  dùng để định lượng PCT
*Thành phần:
Gồm que thử Catridge, đầu côn pipet, thẻ từ ID chip và Hướng dẫn sử dụng.
Mỗi catridge có 2 phần: phần detector và phần catridge
- Phần catridge chứa kháng PCT người và IgY gà
- Phần detector chứa kháng PCT tái tổ hợp huỳnh quang liên hợp, kháng IgY gà huỳnh quang liên hợp, albumin huyết thanh lơn, sodium azide (NaN3) trong nước muối đệm phosphate (H2PO4- /HPO4- - ).
Tiêu chuẩn sản xuất: ISO 9001, ISO 13485</t>
  </si>
  <si>
    <t xml:space="preserve"> PSA</t>
  </si>
  <si>
    <t>AFIAS PSA</t>
  </si>
  <si>
    <t>*Hóa chất xét nghiệm miễn dịch huỳnh quang định dạng catridge tất cả trong một, dùng để định lượng PSA
*Thành phần:
- Que thử xét nghiệm định dạng cartridge, có 2 phần detector và catridge. Phần catridge chứa kháng PSA và streptavidin. Đầu detector có chất liên hợp kháng PSA huỳnh quang, chất liên hợp biotin- BSA huỳnh quang, albumin lợn, sodium azide (NaN3), nước muối trong đệm phosphate (H2PO4- /HPO4- - ).  Phần diluent chứa albumin lợn, nước muối trong đệm phosphate (H2PO4- /HPO4- - ).
- Đầu côn C- tip
- Thẻ ID chip
- Hướng dẫn sử dụng. 
Tiêu chuẩn sản xuất: ISO 9001, ISO 13485</t>
  </si>
  <si>
    <t>T3</t>
  </si>
  <si>
    <t>AFIAS T3</t>
  </si>
  <si>
    <t>*Hóa chất xét nghiệm miễn dịch huỳnh quang định dạng catridge tất cả trong một, dùng để định lượng T3
*Thành phần:
Gồm que thử Catridge, đầu côn pipet, thẻ từ ID chip và Hướng dẫn sử dụng.
Mỗi catridge có 3 phần: phần dung dịch A, phần dung dịch B và phần catridge
- Phần catridge chứa kháng T3, albumin lợn, IgY gà
- Phần dung dịch A chứa ANS, sodium azide (NaN3) 
- Phần dung dịch B chứa kháng T3 người tái tổ hợp huỳnh quang liên hợp, kháng IgY gà huỳnh quang liên hợp, albumin huyết thanh lơn, sodium azide (NaN3) trong nước muối đệm phosphate (H2PO4- /HPO4- - ).
Tiêu chuẩn sản xuất: ISO 9001, ISO 13485</t>
  </si>
  <si>
    <t xml:space="preserve"> T4</t>
  </si>
  <si>
    <t>AFIAS T4</t>
  </si>
  <si>
    <t>*Hóa chất xét nghiệm miễn dịch huỳnh quang định dạng catridge tất cả trong một, dùng để định lượng T4
*Thành phần:
Gồm que thử Catridge, đầu côn pipet, thẻ từ ID chip và Hướng dẫn sử dụng.
Mỗi catridge có 3 phần: phần dung dịch A, phần dung dịch B và phần catridge
- Phần catridge chứa kháng T4, albumin lợn, streptavidin
- Phần dung dịch A chứa ANS, sodium azide (NaN3) 
- Phần dung dịch B chứa kháng T4 người tái tổ hợp huỳnh quang liên hợp, biotin- albumin lơn huỳnh quang liên hợp, albumin huyết thanh lơn, sodium azide (NaN3) trong nước muối đệm phosphate (H2PO4- /HPO4- - ).
Tiêu chuẩn sản xuất: ISO 9001, ISO 13485</t>
  </si>
  <si>
    <t>TSH</t>
  </si>
  <si>
    <t>AFIAS TSH</t>
  </si>
  <si>
    <t>*Hóa chất xét nghiệm miễn dịch huỳnh quang định dạng catridge tất cả trong một, dùng để định lượng TSH
*Thành phần:
Gồm que thử Catridge, đầu côn pipet, thẻ từ ID chip và Hướng dẫn sử dụng.
Mỗi catridge có 2 phần: phần detector và phần catridge
- Phần catridge chứa kháng TSH người, IgY gà
- Phần detector chứa kháng TSH người tái tổ hợp huỳnh quang liên hợp, kháng IgY gà huỳnh quang liên hợp, albumin huyết thanh lơn, sodium azide (NaN3) trong nước muối đệm phosphate (H2PO4- /HPO4- - ).
Tiêu chuẩn sản xuất: ISO 9001, ISO 13485</t>
  </si>
  <si>
    <t xml:space="preserve"> Anti-HBs Control</t>
  </si>
  <si>
    <t>Boditech Anti-HBs Control</t>
  </si>
  <si>
    <t>2 levels x 1 mL</t>
  </si>
  <si>
    <t>*Hóa chất kiểm tra xét nghiệm miễn dịch huỳnh quang cho máy xét nghiệm miễn dịch tự động sử dụng catridge của Boditech, dùng kiểm tra xét nghiệm Anti-HBs ở 2 mức bình thường và bất thường
*Thành phần: Huyết thanh người đông khô đã được điều chỉnh các thông số về 2 mức
Tiêu chuẩn sản xuất: ISO 9001, ISO 13485</t>
  </si>
  <si>
    <t>Anti-HCV Control</t>
  </si>
  <si>
    <t>Boditech Anti-HCV Control</t>
  </si>
  <si>
    <t>*Hóa chất kiểm tra xét nghiệm miễn dịch huỳnh quang cho máy xét nghiệm miễn dịch tự động sử dụng catridge của Boditech, dùng kiểm tra xét nghiệm Anti-HCV ở 2 mức bình thường và bất thường
*Thành phần: Huyết thanh người đông khô đã được điều chỉnh các thông số về 2 mức
Tiêu chuẩn sản xuất: ISO 9001, ISO 13485</t>
  </si>
  <si>
    <t>Cardiac Calibrator</t>
  </si>
  <si>
    <t>Boditech Cardiac Calibrator</t>
  </si>
  <si>
    <t>*Hóa chất xây dựng đường chuẩn xét nghiệm miễn dịch huỳnh quang cho máy xét nghiệm miễn dịch tự động sử dụng catridge của Boditech, dùng cho các xét nghiệm nhóm tim mạch
*Thành phần: Huyết thanh người đông khô đã được điều chỉnh các thông số về 2 mức
Tiêu chuẩn sản xuất: ISO 9001, ISO 13485</t>
  </si>
  <si>
    <t>Cardiac Control</t>
  </si>
  <si>
    <t>Boditech Cardiac Control</t>
  </si>
  <si>
    <t>*Hóa chất kiểm tra xét nghiệm miễn dịch huỳnh quang cho máy xét nghiệm miễn dịch tự động sử dụng catridge của Boditech, dùng kiểm tra các xét nghiệm nhóm tim mạch ở 2 mức bình thường và bất thường
*Thành phần: Huyết thanh người đông khô đã được điều chỉnh các thông số về 2 mức
Tiêu chuẩn sản xuất: ISO 9001, ISO 13485</t>
  </si>
  <si>
    <t>CRP Calibrator</t>
  </si>
  <si>
    <t>Boditech CRP Calibrator</t>
  </si>
  <si>
    <t>2 levels x 0,5 mL</t>
  </si>
  <si>
    <t>*Hóa chất xây dựng đường chuẩn xét nghiệm miễn dịch huỳnh quang cho máy xét nghiệm miễn dịch tự động sử dụng catridge của Boditech, dùng cho xét nghiệm CRP
*Thành phần: Huyết thanh người đông khô đã được điều chỉnh các thông số về 2 mức
Tiêu chuẩn sản xuất: ISO 9001, ISO 13485</t>
  </si>
  <si>
    <t>CRP Control</t>
  </si>
  <si>
    <t>Boditech CRP Control</t>
  </si>
  <si>
    <t>*Hóa chất kiểm tra xét nghiệm miễn dịch huỳnh quang cho máy xét nghiệm miễn dịch tự động sử dụng catridge của Boditech, dùng kiểm tra xét nghiệm CRP ở 2 mức bình thường và bất thường
*Thành phần: Huyết thanh người đông khô đã được điều chỉnh các thông số về 2 mức
Tiêu chuẩn sản xuất: ISO 9001, ISO 13485</t>
  </si>
  <si>
    <t xml:space="preserve"> D-Dimer Calibrator</t>
  </si>
  <si>
    <t>Boditech D-Dimer Calibrator</t>
  </si>
  <si>
    <t>*Hóa chất xây dựng đường chuẩn xét nghiệm miễn dịch huỳnh quang cho máy xét nghiệm miễn dịch tự động sử dụng catridge của Boditech, dùng cho xét nghiệm D-Dimer
*Thành phần: Huyết thanh người đông khô đã được điều chỉnh các thông số về 2 mức
Tiêu chuẩn sản xuất: ISO 9001, ISO 13485</t>
  </si>
  <si>
    <t>D-Dimer Control</t>
  </si>
  <si>
    <t>Boditech D-Dimer Control</t>
  </si>
  <si>
    <t>*Hóa chất kiểm tra xét nghiệm miễn dịch huỳnh quang cho máy xét nghiệm miễn dịch tự động sử dụng catridge của Boditech, dùng kiểm tra xét nghiệm D-dimer ở 2 mức bình thường và bất thường
*Thành phần: Huyết thanh người đông khô đã được điều chỉnh các thông số về 2 mức
Tiêu chuẩn sản xuất: ISO 9001, ISO 13485</t>
  </si>
  <si>
    <t xml:space="preserve"> Ferritin Calibrator</t>
  </si>
  <si>
    <t>Boditech Ferritin Calibrator</t>
  </si>
  <si>
    <t>*Hóa chất xây dựng đường chuẩn xét nghiệm miễn dịch huỳnh quang cho máy xét nghiệm miễn dịch tự động sử dụng catridge của Boditech, dùng cho xét nghiệm Ferritin
*Thành phần: Huyết thanh người đông khô đã được điều chỉnh các thông số về 2 mức
Tiêu chuẩn sản xuất: ISO 9001, ISO 13485</t>
  </si>
  <si>
    <t xml:space="preserve"> Ferritin Control</t>
  </si>
  <si>
    <t>Boditech Ferritin Control</t>
  </si>
  <si>
    <t>*Hóa chất kiểm tra xét nghiệm miễn dịch huỳnh quang cho máy xét nghiệm miễn dịch tự động sử dụng catridge của Boditech, dùng kiểm tra xét nghiệm Ferritin ở 2 mức bình thường và bất thường
*Thành phần: Huyết thanh người đông khô đã được điều chỉnh các thông số về 2 mức
Tiêu chuẩn sản xuất: ISO 9001, ISO 13485</t>
  </si>
  <si>
    <t>HBsAg Control</t>
  </si>
  <si>
    <t>Boditech HBsAg Control</t>
  </si>
  <si>
    <t>*Hóa chất kiểm tra xét nghiệm miễn dịch huỳnh quang cho máy xét nghiệm miễn dịch tự động sử dụng catridge của Boditech, dùng kiểm tra xét nghiệm HBsAg ở 2 mức bình thường và bất thường
*Thành phần: Huyết thanh người đông khô đã được điều chỉnh các thông số về 2 mức
Tiêu chuẩn sản xuất: ISO 9001, ISO 13485</t>
  </si>
  <si>
    <t>Hormone Calibrator</t>
  </si>
  <si>
    <t>Boditech Hormone Calibrator</t>
  </si>
  <si>
    <t>*Hóa chất xây dựng đường chuẩn xét nghiệm miễn dịch huỳnh quang cho máy xét nghiệm miễn dịch tự động sử dụng catridge của Boditech, dùng cho các xét nghiệm hormone
*Thành phần: Huyết thanh người đông khô đã được điều chỉnh các thông số về 2 mức
Tiêu chuẩn sản xuất: ISO 9001, ISO 13485</t>
  </si>
  <si>
    <t xml:space="preserve"> Hormone Control</t>
  </si>
  <si>
    <t>Boditech Hormone Control</t>
  </si>
  <si>
    <t>*Hóa chất kiểm tra xét nghiệm miễn dịch huỳnh quang cho máy xét nghiệm miễn dịch tự động sử dụng catridge của Boditech, dùng kiểm tra các xét nghiệm nhóm hormone ở 2 mức bình thường và bất thường
*Thành phần: Huyết thanh người đông khô đã được điều chỉnh các thông số về 2 mức
Tiêu chuẩn sản xuất: ISO 9001, ISO 13485</t>
  </si>
  <si>
    <t>PCT Calibrator</t>
  </si>
  <si>
    <t>Boditech PCT Calibrator</t>
  </si>
  <si>
    <t>*Hóa chất xây dựng đường chuẩn xét nghiệm miễn dịch huỳnh quang cho máy xét nghiệm miễn dịch tự động sử dụng catridge của Boditech, dùng cho xét nghiệm PCT
*Thành phần: Huyết thanh người đông khô đã được điều chỉnh các thông số về 2 mức
Tiêu chuẩn sản xuất: ISO 9001, ISO 13485</t>
  </si>
  <si>
    <t xml:space="preserve"> PCT Control</t>
  </si>
  <si>
    <t>Boditech PCT Control</t>
  </si>
  <si>
    <t>*Hóa chất kiểm tra xét nghiệm miễn dịch huỳnh quang cho máy xét nghiệm miễn dịch tự động sử dụng catridge của Boditech, dùng kiểm tra xét nghiệm PCT ở 2 mức bình thường và bất thường
*Thành phần: Huyết thanh người đông khô đã được điều chỉnh các thông số về 2 mức
Tiêu chuẩn sản xuất: ISO 9001, ISO 13485</t>
  </si>
  <si>
    <t xml:space="preserve"> Tumor marker Calibrator</t>
  </si>
  <si>
    <t>Boditech Tumor marker Calibrator</t>
  </si>
  <si>
    <t>*Hóa chất xây dựng đường chuẩn xét nghiệm miễn dịch huỳnh quang cho máy xét nghiệm miễn dịch tự động sử dụng catridge của Boditech, dùng cho các xét nghiệm nhóm ung thư
*Thành phần: Huyết thanh người đông khô đã được điều chỉnh các thông số về 2 mức
Tiêu chuẩn sản xuất: ISO 9001, ISO 13485</t>
  </si>
  <si>
    <t xml:space="preserve"> Tumor marker Control</t>
  </si>
  <si>
    <t>Boditech Tumor marker Control</t>
  </si>
  <si>
    <t>*Hóa chất kiểm tra xét nghiệm miễn dịch huỳnh quang cho máy xét nghiệm miễn dịch tự động sử dụng catridge của Boditech, dùng kiểm tra  các xét nghiệm nhóm ung thư ở 2 mức bình thường và bất thường
*Thành phần: Huyết thanh người đông khô đã được điều chỉnh các thông số về 2 mức
Tiêu chuẩn sản xuất: ISO 9001, ISO 13485</t>
  </si>
  <si>
    <t>Phần 61: Máy xét nghiệm nước tiểu tự động H800</t>
  </si>
  <si>
    <t>DIRUI H11-800</t>
  </si>
  <si>
    <t>100 test/hộp</t>
  </si>
  <si>
    <t>Que thử nước tiểu 11 thông số Leukocytes, Nitrite, Urobilinogen, Protein, pH, máu, SG, Ketone, Bilirubin, Glucose, Ascorbic acid
Tiêu chuẩn sản xuất: ISO 9001</t>
  </si>
  <si>
    <t xml:space="preserve">Dirui </t>
  </si>
  <si>
    <t>Cleanser
(concentrated)</t>
  </si>
  <si>
    <t>Cleaning liquid (concentrated type)</t>
  </si>
  <si>
    <t>200 ml/lọ</t>
  </si>
  <si>
    <t>Nước rửa đậm đặc dành cho máy nước tiểu tự động
Tiêu chuẩn sản xuất: ISO 9001</t>
  </si>
  <si>
    <t>Positive QC Liquid</t>
  </si>
  <si>
    <t>Urinalysis Control (positive)</t>
  </si>
  <si>
    <t>8 ml/lọ</t>
  </si>
  <si>
    <t>Dung dịch kiểm chuẩn xét nghiệm nước tiểu mức dương tính
Tiêu chuẩn sản xuất: ISO 9001</t>
  </si>
  <si>
    <t>Negative QC Liquid</t>
  </si>
  <si>
    <t>Urinalysis Control (negative)</t>
  </si>
  <si>
    <t>Số lượng của các đơn vị</t>
  </si>
  <si>
    <t>DANH MỤC HÓA CHẤT TRÚNG THẦU</t>
  </si>
  <si>
    <t>(Đính kèm Quyết đinh số        /QĐ-SYT ngày     tháng    năm 2018 của Giám đốc Sở Y tế)</t>
  </si>
  <si>
    <t>BV
YD
CT</t>
  </si>
  <si>
    <t>BV
SK
ML</t>
  </si>
  <si>
    <t>BV
PH
CN
Hương
Sen</t>
  </si>
  <si>
    <t>BV
ĐK
huyện
Lâm 
Bình</t>
  </si>
  <si>
    <t>BV
ĐK
huyện
Na
Hang</t>
  </si>
  <si>
    <t>BV
ĐK
huyện
Chiêm
Hóa</t>
  </si>
  <si>
    <t>BV
ĐK
huyện
Hàm
Yên</t>
  </si>
  <si>
    <t>BV
ĐK
huyện
Yên
Sơn</t>
  </si>
  <si>
    <t>BV
ĐK
huyện
Sơn
Dương</t>
  </si>
  <si>
    <t>BV
ĐK
KV
Yên
Hoa</t>
  </si>
  <si>
    <t>BV
ĐK
KV
ATK</t>
  </si>
  <si>
    <t>BV
ĐK
KV
Kim
Xuyên</t>
  </si>
  <si>
    <t>TT
PXB
XH</t>
  </si>
  <si>
    <t>TT
YT
TP</t>
  </si>
  <si>
    <t>TT GĐ
 y 
khoa</t>
  </si>
  <si>
    <t>TT
YT
DPT</t>
  </si>
  <si>
    <t>TT
KN</t>
  </si>
  <si>
    <t>Z
129</t>
  </si>
  <si>
    <t>BV
ĐK
 tỉnh</t>
  </si>
  <si>
    <t>BV
Lao
và
BP</t>
  </si>
  <si>
    <t>Tổng giá trị trúng thầu: 6.785.815.000/ 104 mặt hàng. (Bằng chữ: Sáu tỷ, bảy trăm tám lăm triệu, tám trăm mười lăm nghìn đồng chẵn.)</t>
  </si>
  <si>
    <t>Tổng giá trị trúng thầu: : 102.316.200/ 05 mặt hàng. (Bằng chữ: Một trăm lẻ hai triệu, ba trăm mười sáu ngàn, hai trăm đồng.)</t>
  </si>
  <si>
    <t>Tổng giá trị trúng thầu: : 561.193.600/ 04 mặt hàng. (Bằng chữ : Năm trăm sáu mốt triệu, một trăm chín ba nghìn, sáu trăm đồng)</t>
  </si>
  <si>
    <t>Tổng giá trị trúng thầu: 168.680.000/ 04 mặt hàng. (Bằng chữ: Một trăm sáu mươi tám triệu, sáu trăm tám mươi nghìn đồng./.)</t>
  </si>
  <si>
    <t>Tổng giá trị trúng thầu: 449.256.000/ 05 mặt hàng. (Bằng chữ: Bốn trăm bốn mươi chín triệu, hai trăm năm mươi sáu nghìn đồng chẵn.)</t>
  </si>
  <si>
    <t>Tổng giá trị trúng thầu:  7.337.306.000/ 148 mặt hàng. (Bằng chữ: Bảy tỷ, ba trăm ba bảy triệu, ba trăm lẻ sáu nghìn đồng chẵn./.)</t>
  </si>
  <si>
    <t>Tổng giá trị trúng thầu: 250.252.000/ 19 mặt hàng. (Bằng chữ: Hai trăm năm mươi triệu, hai trăm năm mươi hai nghìn đồng chẵn.)</t>
  </si>
  <si>
    <t>Phụ lục 02</t>
  </si>
  <si>
    <t>Gói thầu: Mua hoá chất
         Thuộc dự án: Cung ứng hóa chất đợt 2 năm 2018 cho các cơ sở y tế công lập trên địa bàn tỉnh</t>
  </si>
  <si>
    <t xml:space="preserve">Đơn giá </t>
  </si>
  <si>
    <t>Tên nhà thầu: Liên danh nhà thầu Bluemed - STD</t>
  </si>
  <si>
    <t xml:space="preserve">                         Tên nhà thầu: Công ty TNHH Thiết bị y tế Nghĩa Tín</t>
  </si>
  <si>
    <t xml:space="preserve"> Tên nhà thầu: Công ty TNHH Đầu tư phát triển và Thương mại Thành Long </t>
  </si>
  <si>
    <t>Tên nhà thầu: Công ty Cổ phần đầu tư và phát triển thiết bị Y tế</t>
  </si>
  <si>
    <t>Tên nhà thầu: Công ty TNHH Vạn Niên</t>
  </si>
  <si>
    <t>(Đính kèm Quyết đinh số 307/QĐ-SYT ngày 17 tháng 5 năm 2018 của Giám đốc Sở Y tế)</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</si>
</sst>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_);_(* \(#,##0\);_(* &quot;-&quot;??_);_(@_)"/>
    <numFmt numFmtId="174" formatCode="_-* #,##0.0\ _₫_-;\-* #,##0.0\ _₫_-;_-* &quot;-&quot;??\ _₫_-;_-@_-"/>
    <numFmt numFmtId="175" formatCode="[$-409]dddd\,\ mmmm\ d\,\ yyyy"/>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
  </numFmts>
  <fonts count="61">
    <font>
      <sz val="12"/>
      <color theme="1"/>
      <name val="Times New Roman"/>
      <family val="2"/>
    </font>
    <font>
      <sz val="12"/>
      <color indexed="63"/>
      <name val="Times New Roman"/>
      <family val="2"/>
    </font>
    <font>
      <b/>
      <sz val="12"/>
      <name val="Times New Roman"/>
      <family val="1"/>
    </font>
    <font>
      <sz val="12"/>
      <name val="Times New Roman"/>
      <family val="1"/>
    </font>
    <font>
      <sz val="8"/>
      <name val="Times New Roman"/>
      <family val="1"/>
    </font>
    <font>
      <sz val="10"/>
      <name val="Arial"/>
      <family val="2"/>
    </font>
    <font>
      <sz val="10"/>
      <name val=".VnTime"/>
      <family val="2"/>
    </font>
    <font>
      <i/>
      <sz val="12"/>
      <color indexed="8"/>
      <name val="Times New Roman"/>
      <family val="1"/>
    </font>
    <font>
      <b/>
      <sz val="12"/>
      <color indexed="8"/>
      <name val="Times New Roman"/>
      <family val="1"/>
    </font>
    <font>
      <sz val="12"/>
      <color indexed="8"/>
      <name val="Times New Roman"/>
      <family val="1"/>
    </font>
    <font>
      <sz val="11"/>
      <color indexed="8"/>
      <name val=".VnTime"/>
      <family val="2"/>
    </font>
    <font>
      <b/>
      <sz val="8"/>
      <name val="Times New Roman"/>
      <family val="1"/>
    </font>
    <font>
      <sz val="9"/>
      <name val="Tahoma"/>
      <family val="2"/>
    </font>
    <font>
      <b/>
      <sz val="9"/>
      <name val="Tahoma"/>
      <family val="2"/>
    </font>
    <font>
      <sz val="8"/>
      <color indexed="8"/>
      <name val="Times New Roman"/>
      <family val="1"/>
    </font>
    <font>
      <b/>
      <sz val="8"/>
      <color indexed="8"/>
      <name val="Times New Roman"/>
      <family val="1"/>
    </font>
    <font>
      <b/>
      <sz val="7"/>
      <color indexed="8"/>
      <name val="Times New Roman"/>
      <family val="1"/>
    </font>
    <font>
      <b/>
      <sz val="7"/>
      <name val="Times New Roman"/>
      <family val="1"/>
    </font>
    <font>
      <sz val="12"/>
      <color indexed="9"/>
      <name val="Times New Roman"/>
      <family val="2"/>
    </font>
    <font>
      <sz val="12"/>
      <color indexed="20"/>
      <name val="Times New Roman"/>
      <family val="2"/>
    </font>
    <font>
      <b/>
      <sz val="12"/>
      <color indexed="52"/>
      <name val="Times New Roman"/>
      <family val="2"/>
    </font>
    <font>
      <sz val="11"/>
      <color indexed="8"/>
      <name val="Calibri"/>
      <family val="2"/>
    </font>
    <font>
      <b/>
      <sz val="12"/>
      <color indexed="9"/>
      <name val="Times New Roman"/>
      <family val="2"/>
    </font>
    <font>
      <i/>
      <sz val="12"/>
      <color indexed="23"/>
      <name val="Times New Roman"/>
      <family val="2"/>
    </font>
    <font>
      <u val="single"/>
      <sz val="12"/>
      <color indexed="20"/>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2"/>
      <color indexed="1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sz val="12"/>
      <color indexed="10"/>
      <name val="Times New Roman"/>
      <family val="2"/>
    </font>
    <font>
      <sz val="8"/>
      <color indexed="10"/>
      <name val="Times New Roman"/>
      <family val="1"/>
    </font>
    <font>
      <sz val="8"/>
      <name val="Tahoma"/>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sz val="11"/>
      <color theme="1"/>
      <name val="Calibri"/>
      <family val="2"/>
    </font>
    <font>
      <i/>
      <sz val="12"/>
      <color rgb="FF7F7F7F"/>
      <name val="Times New Roman"/>
      <family val="2"/>
    </font>
    <font>
      <u val="single"/>
      <sz val="12"/>
      <color theme="11"/>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2"/>
      <color theme="10"/>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8"/>
      <color rgb="FFFF0000"/>
      <name val="Times New Roman"/>
      <family val="1"/>
    </font>
    <font>
      <sz val="8"/>
      <color theme="1"/>
      <name val="Times New Roman"/>
      <family val="1"/>
    </font>
    <font>
      <b/>
      <sz val="8"/>
      <color theme="1"/>
      <name val="Times New Roman"/>
      <family val="1"/>
    </font>
    <font>
      <b/>
      <sz val="7"/>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
      <left/>
      <right/>
      <top/>
      <bottom style="thin"/>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71" fontId="0"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42" fillId="0" borderId="0">
      <alignment/>
      <protection/>
    </xf>
    <xf numFmtId="0" fontId="10" fillId="0" borderId="0">
      <alignment/>
      <protection/>
    </xf>
    <xf numFmtId="0" fontId="42" fillId="0" borderId="0">
      <alignment/>
      <protection/>
    </xf>
    <xf numFmtId="0" fontId="9"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6" fillId="0" borderId="0" applyNumberForma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14">
    <xf numFmtId="0" fontId="0" fillId="0" borderId="0" xfId="0" applyAlignment="1">
      <alignment/>
    </xf>
    <xf numFmtId="0" fontId="4" fillId="0" borderId="0" xfId="0" applyFont="1" applyFill="1" applyAlignment="1">
      <alignment vertical="center" wrapText="1"/>
    </xf>
    <xf numFmtId="172" fontId="4" fillId="0" borderId="0" xfId="42" applyNumberFormat="1" applyFont="1" applyFill="1" applyAlignment="1">
      <alignment vertical="center" wrapText="1"/>
    </xf>
    <xf numFmtId="0" fontId="4" fillId="0" borderId="0" xfId="0" applyFont="1" applyFill="1" applyAlignment="1">
      <alignment horizontal="center" vertical="center" wrapText="1"/>
    </xf>
    <xf numFmtId="0" fontId="9" fillId="0" borderId="0" xfId="0" applyFont="1" applyBorder="1" applyAlignment="1">
      <alignment/>
    </xf>
    <xf numFmtId="0" fontId="3" fillId="0" borderId="0" xfId="0" applyFont="1" applyFill="1" applyAlignment="1">
      <alignment/>
    </xf>
    <xf numFmtId="172" fontId="4" fillId="0" borderId="0" xfId="42" applyNumberFormat="1" applyFont="1" applyFill="1" applyAlignment="1">
      <alignment horizontal="right" vertical="center" wrapText="1"/>
    </xf>
    <xf numFmtId="0" fontId="2" fillId="0" borderId="0" xfId="0" applyFont="1" applyFill="1" applyAlignment="1">
      <alignment horizontal="center" vertical="center" wrapText="1"/>
    </xf>
    <xf numFmtId="0" fontId="11"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173" fontId="4" fillId="0" borderId="11" xfId="42" applyNumberFormat="1" applyFont="1" applyFill="1" applyBorder="1" applyAlignment="1">
      <alignment vertical="center" wrapText="1"/>
    </xf>
    <xf numFmtId="0" fontId="57" fillId="0" borderId="10" xfId="0" applyFont="1" applyFill="1" applyBorder="1" applyAlignment="1">
      <alignment horizontal="center" vertical="center" wrapText="1"/>
    </xf>
    <xf numFmtId="0" fontId="11" fillId="0" borderId="10" xfId="0" applyFont="1" applyFill="1" applyBorder="1" applyAlignment="1">
      <alignment vertical="center" wrapText="1"/>
    </xf>
    <xf numFmtId="0" fontId="3" fillId="0" borderId="0" xfId="0" applyFont="1" applyFill="1" applyAlignment="1">
      <alignment vertical="center"/>
    </xf>
    <xf numFmtId="0" fontId="4" fillId="0" borderId="0" xfId="0" applyFont="1" applyFill="1" applyAlignment="1">
      <alignment vertical="center"/>
    </xf>
    <xf numFmtId="0" fontId="14" fillId="0" borderId="0" xfId="0" applyFont="1" applyBorder="1" applyAlignment="1">
      <alignment vertical="center"/>
    </xf>
    <xf numFmtId="0" fontId="58" fillId="0" borderId="0" xfId="0" applyFont="1" applyAlignment="1">
      <alignment horizontal="center" vertical="center"/>
    </xf>
    <xf numFmtId="0" fontId="58" fillId="0" borderId="0" xfId="0" applyFont="1" applyAlignment="1">
      <alignment vertical="center"/>
    </xf>
    <xf numFmtId="0" fontId="58" fillId="0" borderId="0" xfId="0" applyFont="1" applyFill="1" applyAlignment="1">
      <alignment vertical="center"/>
    </xf>
    <xf numFmtId="0" fontId="58" fillId="0" borderId="0" xfId="0" applyNumberFormat="1" applyFont="1" applyAlignment="1">
      <alignment horizontal="center" vertical="center"/>
    </xf>
    <xf numFmtId="0" fontId="4" fillId="0" borderId="0" xfId="0" applyFont="1" applyAlignment="1">
      <alignment vertical="center"/>
    </xf>
    <xf numFmtId="0" fontId="59" fillId="0" borderId="0" xfId="0" applyFont="1" applyAlignment="1">
      <alignment horizontal="center" vertical="center"/>
    </xf>
    <xf numFmtId="0" fontId="59" fillId="0" borderId="0" xfId="0" applyFont="1" applyAlignment="1">
      <alignment vertical="center"/>
    </xf>
    <xf numFmtId="172" fontId="4" fillId="0" borderId="0" xfId="0" applyNumberFormat="1" applyFont="1" applyFill="1" applyAlignment="1">
      <alignment vertical="center"/>
    </xf>
    <xf numFmtId="0" fontId="60" fillId="0" borderId="10" xfId="0" applyFont="1" applyBorder="1" applyAlignment="1">
      <alignment horizontal="center" vertical="center" wrapText="1"/>
    </xf>
    <xf numFmtId="0" fontId="58" fillId="0" borderId="10" xfId="0" applyFont="1" applyFill="1" applyBorder="1" applyAlignment="1">
      <alignment horizontal="center" vertical="center"/>
    </xf>
    <xf numFmtId="0" fontId="58" fillId="0" borderId="10" xfId="0" applyFont="1" applyBorder="1" applyAlignment="1">
      <alignment horizontal="center" vertical="center"/>
    </xf>
    <xf numFmtId="181" fontId="11" fillId="33" borderId="10" xfId="0" applyNumberFormat="1" applyFont="1" applyFill="1" applyBorder="1" applyAlignment="1" applyProtection="1">
      <alignment horizontal="center" vertical="center" wrapText="1"/>
      <protection locked="0"/>
    </xf>
    <xf numFmtId="0" fontId="11" fillId="33" borderId="10" xfId="0" applyNumberFormat="1" applyFont="1" applyFill="1" applyBorder="1" applyAlignment="1" applyProtection="1">
      <alignment horizontal="center" vertical="center" wrapText="1"/>
      <protection locked="0"/>
    </xf>
    <xf numFmtId="0" fontId="58" fillId="0" borderId="10" xfId="0" applyNumberFormat="1" applyFont="1" applyBorder="1" applyAlignment="1">
      <alignment horizontal="center" vertical="center"/>
    </xf>
    <xf numFmtId="0" fontId="4" fillId="33" borderId="10" xfId="0" applyNumberFormat="1" applyFont="1" applyFill="1" applyBorder="1" applyAlignment="1" applyProtection="1">
      <alignment horizontal="center" vertical="center" wrapText="1"/>
      <protection locked="0"/>
    </xf>
    <xf numFmtId="0" fontId="11" fillId="0" borderId="10" xfId="0" applyNumberFormat="1" applyFont="1" applyBorder="1" applyAlignment="1">
      <alignment horizontal="center" vertical="center"/>
    </xf>
    <xf numFmtId="0" fontId="4" fillId="0" borderId="10" xfId="0" applyNumberFormat="1" applyFont="1" applyBorder="1" applyAlignment="1">
      <alignment horizontal="center" vertical="center"/>
    </xf>
    <xf numFmtId="0" fontId="4" fillId="0" borderId="10" xfId="0" applyFont="1" applyBorder="1" applyAlignment="1">
      <alignment horizontal="center" vertical="center"/>
    </xf>
    <xf numFmtId="0" fontId="14" fillId="0" borderId="10" xfId="0" applyNumberFormat="1" applyFont="1" applyBorder="1" applyAlignment="1">
      <alignment horizontal="center" vertical="center"/>
    </xf>
    <xf numFmtId="0" fontId="59" fillId="0" borderId="10" xfId="0" applyFont="1" applyBorder="1" applyAlignment="1">
      <alignment horizontal="center" vertical="center"/>
    </xf>
    <xf numFmtId="0" fontId="4" fillId="0" borderId="0" xfId="0" applyFont="1" applyFill="1" applyAlignment="1">
      <alignment/>
    </xf>
    <xf numFmtId="0" fontId="14" fillId="0" borderId="0" xfId="0" applyFont="1" applyBorder="1" applyAlignment="1">
      <alignment/>
    </xf>
    <xf numFmtId="173" fontId="11" fillId="33" borderId="10" xfId="42" applyNumberFormat="1" applyFont="1" applyFill="1" applyBorder="1" applyAlignment="1">
      <alignment horizontal="center" vertical="center" wrapText="1"/>
    </xf>
    <xf numFmtId="0" fontId="59" fillId="0" borderId="10" xfId="0" applyFont="1" applyBorder="1" applyAlignment="1">
      <alignment horizontal="center" vertical="center" wrapText="1"/>
    </xf>
    <xf numFmtId="0" fontId="11" fillId="0" borderId="10" xfId="0" applyFont="1" applyFill="1" applyBorder="1" applyAlignment="1">
      <alignment vertical="center"/>
    </xf>
    <xf numFmtId="0" fontId="11" fillId="0" borderId="10" xfId="0" applyFont="1" applyFill="1" applyBorder="1" applyAlignment="1">
      <alignment horizontal="left" vertical="center" wrapText="1"/>
    </xf>
    <xf numFmtId="173" fontId="4" fillId="0" borderId="11" xfId="42" applyNumberFormat="1" applyFont="1" applyFill="1" applyBorder="1" applyAlignment="1">
      <alignment horizontal="center" vertical="center" wrapText="1"/>
    </xf>
    <xf numFmtId="173" fontId="4" fillId="0" borderId="10" xfId="42"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172" fontId="4" fillId="0" borderId="10" xfId="42" applyNumberFormat="1" applyFont="1" applyFill="1" applyBorder="1" applyAlignment="1">
      <alignment vertical="center" wrapText="1"/>
    </xf>
    <xf numFmtId="173" fontId="4" fillId="0" borderId="11" xfId="42" applyNumberFormat="1" applyFont="1" applyFill="1" applyBorder="1" applyAlignment="1">
      <alignment horizontal="right" vertical="center" wrapText="1"/>
    </xf>
    <xf numFmtId="0" fontId="4" fillId="0" borderId="10" xfId="0" applyFont="1" applyFill="1" applyBorder="1" applyAlignment="1">
      <alignment horizontal="center" wrapText="1"/>
    </xf>
    <xf numFmtId="173" fontId="11" fillId="0" borderId="10" xfId="42" applyNumberFormat="1" applyFont="1" applyFill="1" applyBorder="1" applyAlignment="1">
      <alignment horizontal="center" vertical="center" wrapText="1"/>
    </xf>
    <xf numFmtId="0" fontId="11" fillId="0" borderId="0" xfId="0" applyFont="1" applyFill="1" applyAlignment="1">
      <alignment/>
    </xf>
    <xf numFmtId="172" fontId="11" fillId="0" borderId="10" xfId="42" applyNumberFormat="1" applyFont="1" applyFill="1" applyBorder="1" applyAlignment="1">
      <alignment vertical="center" wrapText="1"/>
    </xf>
    <xf numFmtId="173" fontId="11" fillId="0" borderId="11" xfId="42" applyNumberFormat="1" applyFont="1" applyFill="1" applyBorder="1" applyAlignment="1">
      <alignment horizontal="right" vertical="center" wrapText="1"/>
    </xf>
    <xf numFmtId="173" fontId="4" fillId="0" borderId="10" xfId="42" applyNumberFormat="1" applyFont="1" applyFill="1" applyBorder="1" applyAlignment="1">
      <alignment horizontal="right" vertical="center" wrapText="1"/>
    </xf>
    <xf numFmtId="0" fontId="4" fillId="0" borderId="0" xfId="0" applyFont="1" applyFill="1" applyAlignment="1">
      <alignment horizontal="left" vertical="center" wrapText="1"/>
    </xf>
    <xf numFmtId="0" fontId="4" fillId="0" borderId="0" xfId="0" applyFont="1" applyFill="1" applyAlignment="1">
      <alignment wrapText="1"/>
    </xf>
    <xf numFmtId="0" fontId="58" fillId="0" borderId="0" xfId="0" applyFont="1" applyAlignment="1">
      <alignment/>
    </xf>
    <xf numFmtId="0" fontId="11" fillId="0" borderId="10" xfId="0" applyFont="1" applyFill="1" applyBorder="1" applyAlignment="1">
      <alignment horizontal="center" vertical="center"/>
    </xf>
    <xf numFmtId="0" fontId="11" fillId="0" borderId="10" xfId="0" applyFont="1" applyFill="1" applyBorder="1" applyAlignment="1">
      <alignment horizontal="left" vertical="center"/>
    </xf>
    <xf numFmtId="172" fontId="11" fillId="0" borderId="10" xfId="42" applyNumberFormat="1" applyFont="1" applyFill="1" applyBorder="1" applyAlignment="1">
      <alignment vertical="center"/>
    </xf>
    <xf numFmtId="172" fontId="11" fillId="0" borderId="10" xfId="42" applyNumberFormat="1" applyFont="1" applyFill="1" applyBorder="1" applyAlignment="1">
      <alignment horizontal="right" vertical="center"/>
    </xf>
    <xf numFmtId="172" fontId="11" fillId="0" borderId="10" xfId="42" applyNumberFormat="1" applyFont="1" applyFill="1" applyBorder="1" applyAlignment="1">
      <alignment horizontal="right" vertical="center" wrapText="1"/>
    </xf>
    <xf numFmtId="0" fontId="58" fillId="0" borderId="0" xfId="0" applyFont="1" applyFill="1" applyAlignment="1">
      <alignment/>
    </xf>
    <xf numFmtId="172" fontId="4" fillId="0" borderId="10" xfId="42" applyNumberFormat="1" applyFont="1" applyFill="1" applyBorder="1" applyAlignment="1">
      <alignment horizontal="right" vertical="center" wrapText="1"/>
    </xf>
    <xf numFmtId="0" fontId="59" fillId="0" borderId="0" xfId="0" applyFont="1" applyFill="1" applyAlignment="1">
      <alignment/>
    </xf>
    <xf numFmtId="0" fontId="58" fillId="0" borderId="0" xfId="0" applyFont="1" applyAlignment="1">
      <alignment horizontal="center"/>
    </xf>
    <xf numFmtId="0" fontId="11" fillId="0" borderId="10" xfId="77" applyFont="1" applyFill="1" applyBorder="1" applyAlignment="1" quotePrefix="1">
      <alignment vertical="center" wrapText="1"/>
      <protection/>
    </xf>
    <xf numFmtId="0" fontId="4" fillId="33" borderId="10" xfId="0" applyFont="1" applyFill="1" applyBorder="1" applyAlignment="1">
      <alignment horizontal="center" vertical="center"/>
    </xf>
    <xf numFmtId="173" fontId="58" fillId="0" borderId="10" xfId="42" applyNumberFormat="1" applyFont="1" applyFill="1" applyBorder="1" applyAlignment="1">
      <alignment horizontal="center" vertical="center" wrapText="1"/>
    </xf>
    <xf numFmtId="0" fontId="58" fillId="0" borderId="10" xfId="0" applyFont="1" applyBorder="1" applyAlignment="1">
      <alignment horizontal="left" vertical="center" wrapText="1"/>
    </xf>
    <xf numFmtId="0" fontId="4" fillId="0" borderId="10" xfId="78" applyFont="1" applyFill="1" applyBorder="1" applyAlignment="1">
      <alignment horizontal="center" vertical="center" wrapText="1"/>
      <protection/>
    </xf>
    <xf numFmtId="0" fontId="58" fillId="33" borderId="10" xfId="0" applyFont="1" applyFill="1" applyBorder="1" applyAlignment="1">
      <alignment horizontal="center" vertical="center" wrapText="1"/>
    </xf>
    <xf numFmtId="173" fontId="4" fillId="0" borderId="10" xfId="45" applyNumberFormat="1" applyFont="1" applyFill="1" applyBorder="1" applyAlignment="1">
      <alignment vertical="center"/>
    </xf>
    <xf numFmtId="173" fontId="58" fillId="33" borderId="10" xfId="0" applyNumberFormat="1" applyFont="1" applyFill="1" applyBorder="1" applyAlignment="1">
      <alignment vertical="center" wrapText="1"/>
    </xf>
    <xf numFmtId="173" fontId="4" fillId="0" borderId="10" xfId="46" applyNumberFormat="1" applyFont="1" applyFill="1" applyBorder="1" applyAlignment="1">
      <alignment vertical="center"/>
    </xf>
    <xf numFmtId="173" fontId="4" fillId="0" borderId="10" xfId="47" applyNumberFormat="1" applyFont="1" applyFill="1" applyBorder="1" applyAlignment="1">
      <alignment vertical="center"/>
    </xf>
    <xf numFmtId="173" fontId="4" fillId="0" borderId="10" xfId="48" applyNumberFormat="1" applyFont="1" applyFill="1" applyBorder="1" applyAlignment="1">
      <alignment vertical="center"/>
    </xf>
    <xf numFmtId="173" fontId="4" fillId="0" borderId="10" xfId="49" applyNumberFormat="1" applyFont="1" applyFill="1" applyBorder="1" applyAlignment="1">
      <alignment vertical="center"/>
    </xf>
    <xf numFmtId="173" fontId="4" fillId="0" borderId="10" xfId="50" applyNumberFormat="1" applyFont="1" applyFill="1" applyBorder="1" applyAlignment="1">
      <alignment vertical="center"/>
    </xf>
    <xf numFmtId="173" fontId="4" fillId="0" borderId="10" xfId="51" applyNumberFormat="1" applyFont="1" applyFill="1" applyBorder="1" applyAlignment="1">
      <alignment vertical="center"/>
    </xf>
    <xf numFmtId="173" fontId="4" fillId="0" borderId="10" xfId="52" applyNumberFormat="1" applyFont="1" applyFill="1" applyBorder="1" applyAlignment="1">
      <alignment vertical="center"/>
    </xf>
    <xf numFmtId="173" fontId="4" fillId="0" borderId="10" xfId="53" applyNumberFormat="1" applyFont="1" applyFill="1" applyBorder="1" applyAlignment="1">
      <alignment vertical="center"/>
    </xf>
    <xf numFmtId="173" fontId="4" fillId="0" borderId="10" xfId="54" applyNumberFormat="1" applyFont="1" applyFill="1" applyBorder="1" applyAlignment="1">
      <alignment vertical="center"/>
    </xf>
    <xf numFmtId="173" fontId="4" fillId="0" borderId="10" xfId="55" applyNumberFormat="1" applyFont="1" applyFill="1" applyBorder="1" applyAlignment="1">
      <alignment vertical="center"/>
    </xf>
    <xf numFmtId="173" fontId="4" fillId="0" borderId="10" xfId="56" applyNumberFormat="1" applyFont="1" applyFill="1" applyBorder="1" applyAlignment="1">
      <alignment vertical="center"/>
    </xf>
    <xf numFmtId="173" fontId="4" fillId="0" borderId="10" xfId="57" applyNumberFormat="1" applyFont="1" applyFill="1" applyBorder="1" applyAlignment="1">
      <alignment vertical="center"/>
    </xf>
    <xf numFmtId="173" fontId="4" fillId="0" borderId="10" xfId="58" applyNumberFormat="1" applyFont="1" applyFill="1" applyBorder="1" applyAlignment="1">
      <alignment vertical="center"/>
    </xf>
    <xf numFmtId="173" fontId="4" fillId="0" borderId="10" xfId="59" applyNumberFormat="1" applyFont="1" applyFill="1" applyBorder="1" applyAlignment="1">
      <alignment vertical="center"/>
    </xf>
    <xf numFmtId="173" fontId="4" fillId="0" borderId="10" xfId="61" applyNumberFormat="1" applyFont="1" applyFill="1" applyBorder="1" applyAlignment="1">
      <alignment vertical="center"/>
    </xf>
    <xf numFmtId="173" fontId="4" fillId="0" borderId="10" xfId="62" applyNumberFormat="1" applyFont="1" applyFill="1" applyBorder="1" applyAlignment="1">
      <alignment vertical="center"/>
    </xf>
    <xf numFmtId="173" fontId="11" fillId="0" borderId="10" xfId="62" applyNumberFormat="1" applyFont="1" applyFill="1" applyBorder="1" applyAlignment="1">
      <alignment vertical="center"/>
    </xf>
    <xf numFmtId="173" fontId="59" fillId="33" borderId="10" xfId="0" applyNumberFormat="1" applyFont="1" applyFill="1" applyBorder="1" applyAlignment="1">
      <alignment vertical="center" wrapText="1"/>
    </xf>
    <xf numFmtId="0" fontId="59" fillId="0" borderId="0" xfId="0" applyFont="1" applyAlignment="1">
      <alignment/>
    </xf>
    <xf numFmtId="0" fontId="58" fillId="0" borderId="10" xfId="0" applyFont="1" applyBorder="1" applyAlignment="1">
      <alignment/>
    </xf>
    <xf numFmtId="3" fontId="11" fillId="33" borderId="11" xfId="0" applyNumberFormat="1" applyFont="1" applyFill="1" applyBorder="1" applyAlignment="1" applyProtection="1">
      <alignment vertical="center"/>
      <protection locked="0"/>
    </xf>
    <xf numFmtId="3" fontId="11" fillId="33" borderId="12" xfId="0" applyNumberFormat="1" applyFont="1" applyFill="1" applyBorder="1" applyAlignment="1" applyProtection="1">
      <alignment vertical="center"/>
      <protection locked="0"/>
    </xf>
    <xf numFmtId="3" fontId="11" fillId="33" borderId="13" xfId="0" applyNumberFormat="1" applyFont="1" applyFill="1" applyBorder="1" applyAlignment="1" applyProtection="1">
      <alignment vertical="center"/>
      <protection locked="0"/>
    </xf>
    <xf numFmtId="0" fontId="11" fillId="33" borderId="10" xfId="0" applyFont="1" applyFill="1" applyBorder="1" applyAlignment="1" applyProtection="1">
      <alignment horizontal="center" vertical="center" wrapText="1"/>
      <protection locked="0"/>
    </xf>
    <xf numFmtId="0" fontId="11" fillId="0" borderId="14" xfId="0" applyFont="1" applyFill="1" applyBorder="1" applyAlignment="1" applyProtection="1">
      <alignment horizontal="center" vertical="center" wrapText="1"/>
      <protection locked="0"/>
    </xf>
    <xf numFmtId="173" fontId="11" fillId="33" borderId="10" xfId="42" applyNumberFormat="1" applyFont="1" applyFill="1" applyBorder="1" applyAlignment="1" applyProtection="1">
      <alignment horizontal="center" vertical="center" wrapText="1"/>
      <protection locked="0"/>
    </xf>
    <xf numFmtId="0" fontId="58" fillId="0" borderId="10" xfId="0" applyFont="1" applyBorder="1" applyAlignment="1">
      <alignment horizontal="center" vertical="center" wrapText="1"/>
    </xf>
    <xf numFmtId="0" fontId="4" fillId="0" borderId="10" xfId="0" applyFont="1" applyFill="1" applyBorder="1" applyAlignment="1">
      <alignment vertical="top" wrapText="1"/>
    </xf>
    <xf numFmtId="169" fontId="14" fillId="0" borderId="10" xfId="43" applyFont="1" applyBorder="1" applyAlignment="1">
      <alignment horizontal="center" vertical="center"/>
    </xf>
    <xf numFmtId="41" fontId="58" fillId="0" borderId="10" xfId="0" applyNumberFormat="1" applyFont="1" applyBorder="1" applyAlignment="1">
      <alignment horizontal="center" vertical="center" wrapText="1"/>
    </xf>
    <xf numFmtId="0" fontId="58" fillId="0" borderId="10" xfId="0" applyFont="1" applyBorder="1" applyAlignment="1">
      <alignment vertical="center" wrapText="1"/>
    </xf>
    <xf numFmtId="41" fontId="11" fillId="0" borderId="10" xfId="0" applyNumberFormat="1" applyFont="1" applyBorder="1" applyAlignment="1">
      <alignment horizontal="center" vertical="center" wrapText="1"/>
    </xf>
    <xf numFmtId="0" fontId="4" fillId="0" borderId="0" xfId="0" applyFont="1" applyAlignment="1">
      <alignment/>
    </xf>
    <xf numFmtId="3" fontId="4" fillId="33" borderId="10" xfId="0" applyNumberFormat="1" applyFont="1" applyFill="1" applyBorder="1" applyAlignment="1" applyProtection="1">
      <alignment horizontal="center" vertical="center"/>
      <protection locked="0"/>
    </xf>
    <xf numFmtId="3" fontId="4" fillId="33" borderId="10" xfId="0" applyNumberFormat="1" applyFont="1" applyFill="1" applyBorder="1" applyAlignment="1" applyProtection="1">
      <alignment horizontal="center" vertical="center" wrapText="1"/>
      <protection locked="0"/>
    </xf>
    <xf numFmtId="3" fontId="4" fillId="33" borderId="14" xfId="0" applyNumberFormat="1" applyFont="1" applyFill="1" applyBorder="1" applyAlignment="1" applyProtection="1">
      <alignment horizontal="center" vertical="center" wrapText="1"/>
      <protection locked="0"/>
    </xf>
    <xf numFmtId="172" fontId="4" fillId="0" borderId="10" xfId="42" applyNumberFormat="1" applyFont="1" applyBorder="1" applyAlignment="1">
      <alignment vertical="center" wrapText="1"/>
    </xf>
    <xf numFmtId="173" fontId="4" fillId="33" borderId="10" xfId="42" applyNumberFormat="1" applyFont="1" applyFill="1" applyBorder="1" applyAlignment="1" applyProtection="1">
      <alignment horizontal="center" vertical="center" wrapText="1"/>
      <protection locked="0"/>
    </xf>
    <xf numFmtId="49" fontId="4" fillId="33" borderId="14" xfId="42" applyNumberFormat="1" applyFont="1" applyFill="1" applyBorder="1" applyAlignment="1" applyProtection="1">
      <alignment horizontal="center" vertical="center" wrapText="1"/>
      <protection locked="0"/>
    </xf>
    <xf numFmtId="3" fontId="4" fillId="0" borderId="10" xfId="0" applyNumberFormat="1" applyFont="1" applyFill="1" applyBorder="1" applyAlignment="1" applyProtection="1">
      <alignment horizontal="center" vertical="center"/>
      <protection locked="0"/>
    </xf>
    <xf numFmtId="3" fontId="4" fillId="0" borderId="10" xfId="0" applyNumberFormat="1" applyFont="1" applyFill="1" applyBorder="1" applyAlignment="1" applyProtection="1">
      <alignment horizontal="center" vertical="center" wrapText="1"/>
      <protection locked="0"/>
    </xf>
    <xf numFmtId="3" fontId="4" fillId="0" borderId="14" xfId="0" applyNumberFormat="1" applyFont="1" applyFill="1" applyBorder="1" applyAlignment="1" applyProtection="1">
      <alignment horizontal="center" vertical="center" wrapText="1"/>
      <protection locked="0"/>
    </xf>
    <xf numFmtId="0" fontId="4" fillId="0" borderId="14" xfId="0" applyFont="1" applyFill="1" applyBorder="1" applyAlignment="1" applyProtection="1">
      <alignment horizontal="left" vertical="center" wrapText="1"/>
      <protection locked="0"/>
    </xf>
    <xf numFmtId="173" fontId="4" fillId="0" borderId="10" xfId="42" applyNumberFormat="1" applyFont="1" applyFill="1" applyBorder="1" applyAlignment="1" applyProtection="1">
      <alignment horizontal="center" vertical="center" wrapText="1"/>
      <protection locked="0"/>
    </xf>
    <xf numFmtId="0" fontId="59" fillId="0" borderId="10" xfId="0" applyFont="1" applyBorder="1" applyAlignment="1">
      <alignment/>
    </xf>
    <xf numFmtId="0" fontId="57" fillId="0" borderId="10" xfId="0" applyFont="1" applyFill="1" applyBorder="1" applyAlignment="1">
      <alignment horizontal="center" vertical="center"/>
    </xf>
    <xf numFmtId="3" fontId="58" fillId="0" borderId="10" xfId="0" applyNumberFormat="1" applyFont="1" applyBorder="1" applyAlignment="1">
      <alignment horizontal="center" vertical="center"/>
    </xf>
    <xf numFmtId="0" fontId="11" fillId="0" borderId="10" xfId="0" applyFont="1" applyBorder="1" applyAlignment="1">
      <alignment/>
    </xf>
    <xf numFmtId="3" fontId="11" fillId="0" borderId="10" xfId="0" applyNumberFormat="1" applyFont="1" applyBorder="1" applyAlignment="1">
      <alignment/>
    </xf>
    <xf numFmtId="0" fontId="11" fillId="0" borderId="0" xfId="0" applyFont="1" applyAlignment="1">
      <alignment/>
    </xf>
    <xf numFmtId="0" fontId="57" fillId="0" borderId="10" xfId="0" applyFont="1" applyBorder="1" applyAlignment="1">
      <alignment horizontal="center" vertical="center"/>
    </xf>
    <xf numFmtId="3" fontId="59" fillId="0" borderId="10" xfId="0" applyNumberFormat="1" applyFont="1" applyBorder="1" applyAlignment="1">
      <alignment/>
    </xf>
    <xf numFmtId="0" fontId="7" fillId="0" borderId="0" xfId="0" applyFont="1" applyAlignment="1">
      <alignment/>
    </xf>
    <xf numFmtId="0" fontId="7" fillId="0" borderId="0" xfId="0" applyFont="1" applyAlignment="1">
      <alignment wrapText="1"/>
    </xf>
    <xf numFmtId="0" fontId="7" fillId="0" borderId="0" xfId="0" applyFont="1" applyAlignment="1">
      <alignment horizontal="left" vertical="center" wrapText="1"/>
    </xf>
    <xf numFmtId="0" fontId="7" fillId="0" borderId="0" xfId="0" applyFont="1" applyAlignment="1">
      <alignment horizontal="center" vertical="center"/>
    </xf>
    <xf numFmtId="0" fontId="7" fillId="0" borderId="0" xfId="0" applyFont="1" applyAlignment="1">
      <alignment horizontal="center"/>
    </xf>
    <xf numFmtId="169" fontId="7" fillId="0" borderId="0" xfId="43" applyFont="1" applyAlignment="1">
      <alignment/>
    </xf>
    <xf numFmtId="0" fontId="7" fillId="0" borderId="0" xfId="0" applyFont="1" applyAlignment="1">
      <alignment vertical="center"/>
    </xf>
    <xf numFmtId="0" fontId="9" fillId="0" borderId="0" xfId="0" applyFont="1" applyAlignment="1">
      <alignment vertical="center"/>
    </xf>
    <xf numFmtId="0" fontId="9" fillId="0" borderId="0" xfId="0" applyFont="1" applyAlignment="1">
      <alignment/>
    </xf>
    <xf numFmtId="0" fontId="3" fillId="0" borderId="0" xfId="0" applyFont="1" applyFill="1" applyAlignment="1">
      <alignment horizontal="center" vertical="center"/>
    </xf>
    <xf numFmtId="0" fontId="9" fillId="0" borderId="0" xfId="0" applyFont="1" applyBorder="1" applyAlignment="1">
      <alignment vertical="center"/>
    </xf>
    <xf numFmtId="0" fontId="7" fillId="0" borderId="0" xfId="0" applyNumberFormat="1" applyFont="1" applyAlignment="1">
      <alignment horizontal="center" vertical="center"/>
    </xf>
    <xf numFmtId="0" fontId="16" fillId="0" borderId="10" xfId="0" applyNumberFormat="1" applyFont="1" applyBorder="1" applyAlignment="1">
      <alignment horizontal="center" vertical="center" wrapText="1"/>
    </xf>
    <xf numFmtId="0" fontId="60" fillId="0" borderId="10" xfId="0" applyNumberFormat="1" applyFont="1" applyBorder="1" applyAlignment="1">
      <alignment horizontal="center" vertical="center" wrapText="1"/>
    </xf>
    <xf numFmtId="0" fontId="7" fillId="0" borderId="0" xfId="0" applyFont="1" applyFill="1" applyAlignment="1">
      <alignment horizontal="center" vertical="center"/>
    </xf>
    <xf numFmtId="0" fontId="7" fillId="0" borderId="0" xfId="0" applyFont="1" applyFill="1" applyAlignment="1">
      <alignment/>
    </xf>
    <xf numFmtId="0" fontId="7" fillId="0" borderId="0" xfId="0" applyFont="1" applyFill="1" applyAlignment="1">
      <alignment wrapText="1"/>
    </xf>
    <xf numFmtId="0" fontId="7" fillId="0" borderId="0" xfId="0" applyFont="1" applyFill="1" applyAlignment="1">
      <alignment horizontal="left" vertical="center" wrapText="1"/>
    </xf>
    <xf numFmtId="0" fontId="7" fillId="0" borderId="0" xfId="0" applyFont="1" applyFill="1" applyAlignment="1">
      <alignment horizontal="center"/>
    </xf>
    <xf numFmtId="169" fontId="7" fillId="0" borderId="0" xfId="43" applyFont="1" applyFill="1" applyAlignment="1">
      <alignment/>
    </xf>
    <xf numFmtId="0" fontId="7" fillId="0" borderId="0" xfId="0" applyFont="1" applyFill="1" applyAlignment="1">
      <alignment vertical="center"/>
    </xf>
    <xf numFmtId="0" fontId="9" fillId="0" borderId="0" xfId="0" applyFont="1" applyFill="1" applyAlignment="1">
      <alignment vertical="center"/>
    </xf>
    <xf numFmtId="0" fontId="9" fillId="0" borderId="0" xfId="0" applyFont="1" applyFill="1" applyAlignment="1">
      <alignment/>
    </xf>
    <xf numFmtId="0" fontId="9" fillId="0" borderId="0" xfId="0" applyFont="1" applyFill="1" applyBorder="1" applyAlignment="1">
      <alignment vertical="center"/>
    </xf>
    <xf numFmtId="0" fontId="9" fillId="0" borderId="0" xfId="0" applyFont="1" applyFill="1" applyBorder="1" applyAlignment="1">
      <alignment/>
    </xf>
    <xf numFmtId="0" fontId="14" fillId="0" borderId="0" xfId="0" applyFont="1" applyFill="1" applyBorder="1" applyAlignment="1">
      <alignment vertical="center"/>
    </xf>
    <xf numFmtId="0" fontId="14" fillId="0" borderId="0" xfId="0" applyFont="1" applyFill="1" applyBorder="1" applyAlignment="1">
      <alignment/>
    </xf>
    <xf numFmtId="0" fontId="58" fillId="0" borderId="0" xfId="0" applyFont="1" applyFill="1" applyAlignment="1">
      <alignment horizontal="center" vertical="center"/>
    </xf>
    <xf numFmtId="0" fontId="17" fillId="0" borderId="10"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8" fillId="0" borderId="0" xfId="0" applyFont="1" applyBorder="1" applyAlignment="1">
      <alignment horizontal="center" vertical="center"/>
    </xf>
    <xf numFmtId="0" fontId="2" fillId="0" borderId="0" xfId="0" applyFont="1" applyFill="1" applyAlignment="1">
      <alignment horizontal="center" vertical="center" wrapText="1"/>
    </xf>
    <xf numFmtId="0" fontId="7" fillId="0" borderId="15" xfId="0" applyFont="1" applyBorder="1" applyAlignment="1">
      <alignment horizontal="center" vertical="center"/>
    </xf>
    <xf numFmtId="0" fontId="11" fillId="33" borderId="10" xfId="0" applyFont="1" applyFill="1" applyBorder="1" applyAlignment="1">
      <alignment horizontal="center" vertical="center" wrapText="1"/>
    </xf>
    <xf numFmtId="173" fontId="11" fillId="33" borderId="10" xfId="42" applyNumberFormat="1" applyFont="1" applyFill="1" applyBorder="1" applyAlignment="1">
      <alignment horizontal="center" vertical="center" wrapText="1"/>
    </xf>
    <xf numFmtId="0" fontId="15" fillId="0" borderId="10" xfId="0" applyFont="1" applyBorder="1" applyAlignment="1">
      <alignment horizontal="center" vertical="center"/>
    </xf>
    <xf numFmtId="0" fontId="11" fillId="0" borderId="11"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10" xfId="0" applyFont="1" applyFill="1" applyBorder="1" applyAlignment="1">
      <alignment horizontal="center"/>
    </xf>
    <xf numFmtId="0" fontId="59" fillId="0" borderId="10" xfId="0" applyFont="1" applyBorder="1" applyAlignment="1">
      <alignment horizontal="center" vertical="center"/>
    </xf>
    <xf numFmtId="0" fontId="59" fillId="0" borderId="10" xfId="0" applyFont="1" applyBorder="1" applyAlignment="1">
      <alignment horizontal="center" vertical="center" wrapText="1"/>
    </xf>
    <xf numFmtId="0" fontId="2" fillId="0" borderId="0" xfId="0" applyFont="1" applyFill="1" applyAlignment="1">
      <alignment horizontal="left" vertical="center" wrapText="1"/>
    </xf>
    <xf numFmtId="0" fontId="59" fillId="0" borderId="11" xfId="0" applyFont="1" applyBorder="1" applyAlignment="1">
      <alignment horizontal="left"/>
    </xf>
    <xf numFmtId="0" fontId="59" fillId="0" borderId="12" xfId="0" applyFont="1" applyBorder="1" applyAlignment="1">
      <alignment horizontal="left"/>
    </xf>
    <xf numFmtId="0" fontId="59" fillId="0" borderId="13" xfId="0" applyFont="1" applyBorder="1" applyAlignment="1">
      <alignment horizontal="left"/>
    </xf>
    <xf numFmtId="0" fontId="59" fillId="0" borderId="11" xfId="0" applyFont="1" applyBorder="1" applyAlignment="1">
      <alignment horizontal="center"/>
    </xf>
    <xf numFmtId="0" fontId="59" fillId="0" borderId="12" xfId="0" applyFont="1" applyBorder="1" applyAlignment="1">
      <alignment horizontal="center"/>
    </xf>
    <xf numFmtId="0" fontId="59" fillId="0" borderId="13" xfId="0" applyFont="1" applyBorder="1" applyAlignment="1">
      <alignment horizontal="center"/>
    </xf>
    <xf numFmtId="0" fontId="11" fillId="0" borderId="11" xfId="0" applyFont="1" applyBorder="1" applyAlignment="1">
      <alignment horizontal="left"/>
    </xf>
    <xf numFmtId="0" fontId="11" fillId="0" borderId="12" xfId="0" applyFont="1" applyBorder="1" applyAlignment="1">
      <alignment horizontal="left"/>
    </xf>
    <xf numFmtId="0" fontId="11" fillId="0" borderId="13" xfId="0" applyFont="1" applyBorder="1" applyAlignment="1">
      <alignment horizontal="left"/>
    </xf>
    <xf numFmtId="0" fontId="15" fillId="0" borderId="10" xfId="0" applyFont="1" applyBorder="1" applyAlignment="1">
      <alignment horizontal="center" vertical="center" wrapText="1"/>
    </xf>
    <xf numFmtId="173" fontId="15" fillId="0" borderId="10" xfId="42" applyNumberFormat="1" applyFont="1" applyBorder="1" applyAlignment="1">
      <alignment horizontal="center" vertical="center" wrapText="1"/>
    </xf>
    <xf numFmtId="49" fontId="11" fillId="34" borderId="11" xfId="79" applyNumberFormat="1" applyFont="1" applyFill="1" applyBorder="1" applyAlignment="1">
      <alignment horizontal="left" vertical="center" wrapText="1"/>
      <protection/>
    </xf>
    <xf numFmtId="49" fontId="11" fillId="34" borderId="12" xfId="79" applyNumberFormat="1" applyFont="1" applyFill="1" applyBorder="1" applyAlignment="1">
      <alignment horizontal="left" vertical="center" wrapText="1"/>
      <protection/>
    </xf>
    <xf numFmtId="49" fontId="11" fillId="34" borderId="13" xfId="79" applyNumberFormat="1" applyFont="1" applyFill="1" applyBorder="1" applyAlignment="1">
      <alignment horizontal="left" vertical="center" wrapText="1"/>
      <protection/>
    </xf>
    <xf numFmtId="0" fontId="15" fillId="0" borderId="10" xfId="0" applyFont="1" applyBorder="1" applyAlignment="1">
      <alignment horizontal="center"/>
    </xf>
    <xf numFmtId="169" fontId="59" fillId="0" borderId="10" xfId="43" applyFont="1" applyBorder="1" applyAlignment="1">
      <alignment horizontal="center" vertical="center" wrapText="1"/>
    </xf>
    <xf numFmtId="0" fontId="11" fillId="0" borderId="11" xfId="0" applyFont="1" applyBorder="1" applyAlignment="1">
      <alignment horizontal="left" vertical="center"/>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11" fillId="33" borderId="10" xfId="77" applyFont="1" applyFill="1" applyBorder="1" applyAlignment="1">
      <alignment horizontal="center" vertical="center" wrapText="1"/>
      <protection/>
    </xf>
    <xf numFmtId="0" fontId="11" fillId="0" borderId="10" xfId="77" applyFont="1" applyFill="1" applyBorder="1" applyAlignment="1">
      <alignment horizontal="center" vertical="center" wrapText="1"/>
      <protection/>
    </xf>
    <xf numFmtId="0" fontId="11" fillId="0" borderId="11" xfId="77" applyFont="1" applyFill="1" applyBorder="1" applyAlignment="1" quotePrefix="1">
      <alignment horizontal="left" vertical="center" wrapText="1"/>
      <protection/>
    </xf>
    <xf numFmtId="0" fontId="11" fillId="0" borderId="12" xfId="77" applyFont="1" applyFill="1" applyBorder="1" applyAlignment="1" quotePrefix="1">
      <alignment horizontal="left" vertical="center" wrapText="1"/>
      <protection/>
    </xf>
    <xf numFmtId="0" fontId="11" fillId="0" borderId="13" xfId="77" applyFont="1" applyFill="1" applyBorder="1" applyAlignment="1" quotePrefix="1">
      <alignment horizontal="left" vertical="center" wrapText="1"/>
      <protection/>
    </xf>
    <xf numFmtId="0" fontId="11" fillId="33" borderId="11" xfId="0" applyFont="1" applyFill="1" applyBorder="1" applyAlignment="1">
      <alignment horizontal="left" vertical="center"/>
    </xf>
    <xf numFmtId="0" fontId="11" fillId="33" borderId="12" xfId="0" applyFont="1" applyFill="1" applyBorder="1" applyAlignment="1">
      <alignment horizontal="left" vertical="center"/>
    </xf>
    <xf numFmtId="0" fontId="11" fillId="33" borderId="13" xfId="0" applyFont="1" applyFill="1" applyBorder="1" applyAlignment="1">
      <alignment horizontal="left" vertical="center"/>
    </xf>
    <xf numFmtId="0" fontId="8" fillId="0" borderId="0" xfId="0" applyFont="1" applyFill="1" applyBorder="1" applyAlignment="1">
      <alignment horizontal="center" vertical="center"/>
    </xf>
    <xf numFmtId="0" fontId="7" fillId="0" borderId="15" xfId="0" applyFont="1" applyFill="1" applyBorder="1" applyAlignment="1">
      <alignment horizontal="center" vertical="center"/>
    </xf>
    <xf numFmtId="172" fontId="11" fillId="0" borderId="10" xfId="42" applyNumberFormat="1" applyFont="1" applyFill="1" applyBorder="1" applyAlignment="1">
      <alignment horizontal="center" vertical="center" wrapText="1"/>
    </xf>
    <xf numFmtId="0" fontId="15" fillId="0" borderId="10" xfId="0" applyFont="1" applyFill="1" applyBorder="1" applyAlignment="1">
      <alignment horizontal="center" vertical="center"/>
    </xf>
    <xf numFmtId="0" fontId="11" fillId="0" borderId="10" xfId="0" applyFont="1" applyFill="1" applyBorder="1" applyAlignment="1">
      <alignment horizontal="center" vertical="center" wrapText="1"/>
    </xf>
    <xf numFmtId="0" fontId="59" fillId="0" borderId="11" xfId="0" applyFont="1" applyFill="1" applyBorder="1" applyAlignment="1">
      <alignment horizontal="left"/>
    </xf>
    <xf numFmtId="0" fontId="59" fillId="0" borderId="12" xfId="0" applyFont="1" applyFill="1" applyBorder="1" applyAlignment="1">
      <alignment horizontal="left"/>
    </xf>
    <xf numFmtId="0" fontId="59" fillId="0" borderId="13" xfId="0" applyFont="1" applyFill="1" applyBorder="1" applyAlignment="1">
      <alignment horizontal="left"/>
    </xf>
    <xf numFmtId="0" fontId="7" fillId="0" borderId="0" xfId="0" applyFont="1" applyFill="1" applyAlignment="1">
      <alignment horizontal="center" vertical="center"/>
    </xf>
    <xf numFmtId="0" fontId="11" fillId="0" borderId="11" xfId="0" applyFont="1" applyFill="1" applyBorder="1" applyAlignment="1">
      <alignment horizontal="left" vertical="center"/>
    </xf>
    <xf numFmtId="0" fontId="11" fillId="0" borderId="12" xfId="0" applyFont="1" applyFill="1" applyBorder="1" applyAlignment="1">
      <alignment horizontal="left" vertical="center"/>
    </xf>
    <xf numFmtId="0" fontId="11" fillId="0" borderId="13" xfId="0" applyFont="1" applyFill="1" applyBorder="1" applyAlignment="1">
      <alignment horizontal="left" vertical="center"/>
    </xf>
    <xf numFmtId="0" fontId="59" fillId="0" borderId="11" xfId="0" applyFont="1" applyFill="1" applyBorder="1" applyAlignment="1">
      <alignment horizontal="left" vertical="center"/>
    </xf>
    <xf numFmtId="0" fontId="59" fillId="0" borderId="12" xfId="0" applyFont="1" applyFill="1" applyBorder="1" applyAlignment="1">
      <alignment horizontal="left" vertical="center"/>
    </xf>
    <xf numFmtId="0" fontId="59" fillId="0" borderId="13" xfId="0" applyFont="1" applyFill="1" applyBorder="1" applyAlignment="1">
      <alignment horizontal="left" vertical="center"/>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35" xfId="45"/>
    <cellStyle name="Comma 36" xfId="46"/>
    <cellStyle name="Comma 37" xfId="47"/>
    <cellStyle name="Comma 38" xfId="48"/>
    <cellStyle name="Comma 39" xfId="49"/>
    <cellStyle name="Comma 40" xfId="50"/>
    <cellStyle name="Comma 41" xfId="51"/>
    <cellStyle name="Comma 42" xfId="52"/>
    <cellStyle name="Comma 43" xfId="53"/>
    <cellStyle name="Comma 44" xfId="54"/>
    <cellStyle name="Comma 45" xfId="55"/>
    <cellStyle name="Comma 46" xfId="56"/>
    <cellStyle name="Comma 47" xfId="57"/>
    <cellStyle name="Comma 48" xfId="58"/>
    <cellStyle name="Comma 49" xfId="59"/>
    <cellStyle name="Comma 5" xfId="60"/>
    <cellStyle name="Comma 50" xfId="61"/>
    <cellStyle name="Comma 51"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Input" xfId="73"/>
    <cellStyle name="Linked Cell" xfId="74"/>
    <cellStyle name="Neutral" xfId="75"/>
    <cellStyle name="Normal 2" xfId="76"/>
    <cellStyle name="Normal 4" xfId="77"/>
    <cellStyle name="Normal 70" xfId="78"/>
    <cellStyle name="Normal_4 phu luc da khoa" xfId="79"/>
    <cellStyle name="Note" xfId="80"/>
    <cellStyle name="Output" xfId="81"/>
    <cellStyle name="Percent" xfId="82"/>
    <cellStyle name="Style 1" xfId="83"/>
    <cellStyle name="Title" xfId="84"/>
    <cellStyle name="Total" xfId="85"/>
    <cellStyle name="Warning Text"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I125"/>
  <sheetViews>
    <sheetView zoomScalePageLayoutView="0" workbookViewId="0" topLeftCell="G1">
      <pane ySplit="7" topLeftCell="A98" activePane="bottomLeft" state="frozen"/>
      <selection pane="topLeft" activeCell="AH4" sqref="AH4"/>
      <selection pane="bottomLeft" activeCell="AH4" sqref="AH4"/>
    </sheetView>
  </sheetViews>
  <sheetFormatPr defaultColWidth="9.00390625" defaultRowHeight="15.75"/>
  <cols>
    <col min="1" max="1" width="4.875" style="58" customWidth="1"/>
    <col min="2" max="2" width="4.50390625" style="58" customWidth="1"/>
    <col min="3" max="3" width="6.125" style="58" hidden="1" customWidth="1"/>
    <col min="4" max="4" width="8.75390625" style="58" customWidth="1"/>
    <col min="5" max="5" width="9.125" style="58" customWidth="1"/>
    <col min="6" max="6" width="7.50390625" style="58" customWidth="1"/>
    <col min="7" max="7" width="16.25390625" style="58" customWidth="1"/>
    <col min="8" max="8" width="9.00390625" style="58" customWidth="1"/>
    <col min="9" max="9" width="8.125" style="58" customWidth="1"/>
    <col min="10" max="10" width="5.625" style="58" customWidth="1"/>
    <col min="11" max="11" width="4.75390625" style="58" customWidth="1"/>
    <col min="12" max="13" width="12.00390625" style="58" customWidth="1"/>
    <col min="14" max="16" width="4.125" style="19" customWidth="1"/>
    <col min="17" max="18" width="4.125" style="19" hidden="1" customWidth="1"/>
    <col min="19" max="24" width="4.75390625" style="19" customWidth="1"/>
    <col min="25" max="31" width="4.125" style="19" customWidth="1"/>
    <col min="32" max="32" width="4.125" style="19" hidden="1" customWidth="1"/>
    <col min="33" max="33" width="4.125" style="19" customWidth="1"/>
    <col min="34" max="35" width="9.00390625" style="20" customWidth="1"/>
    <col min="36" max="16384" width="9.00390625" style="58" customWidth="1"/>
  </cols>
  <sheetData>
    <row r="1" spans="1:35" s="128" customFormat="1" ht="15.75">
      <c r="A1" s="128" t="s">
        <v>23</v>
      </c>
      <c r="D1" s="129"/>
      <c r="E1" s="130"/>
      <c r="F1" s="131"/>
      <c r="G1" s="131"/>
      <c r="H1" s="131"/>
      <c r="I1" s="131"/>
      <c r="J1" s="132"/>
      <c r="K1" s="131"/>
      <c r="M1" s="133"/>
      <c r="N1" s="131"/>
      <c r="O1" s="131"/>
      <c r="P1" s="131"/>
      <c r="Q1" s="131"/>
      <c r="R1" s="131"/>
      <c r="S1" s="131"/>
      <c r="T1" s="131"/>
      <c r="U1" s="131"/>
      <c r="V1" s="131"/>
      <c r="W1" s="131"/>
      <c r="X1" s="131"/>
      <c r="Y1" s="131"/>
      <c r="Z1" s="131"/>
      <c r="AA1" s="131"/>
      <c r="AB1" s="131"/>
      <c r="AC1" s="131"/>
      <c r="AD1" s="131"/>
      <c r="AE1" s="131"/>
      <c r="AF1" s="131"/>
      <c r="AG1" s="131"/>
      <c r="AH1" s="134"/>
      <c r="AI1" s="134"/>
    </row>
    <row r="2" spans="1:35" s="136" customFormat="1" ht="15.75">
      <c r="A2" s="158" t="s">
        <v>757</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35"/>
      <c r="AI2" s="135"/>
    </row>
    <row r="3" spans="1:35" s="5" customFormat="1" ht="15.75" customHeight="1">
      <c r="A3" s="159" t="s">
        <v>789</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6"/>
      <c r="AI3" s="16"/>
    </row>
    <row r="4" spans="1:35" s="136" customFormat="1" ht="36" customHeight="1">
      <c r="A4" s="159" t="s">
        <v>787</v>
      </c>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35"/>
      <c r="AI4" s="135"/>
    </row>
    <row r="5" spans="1:35" s="4" customFormat="1" ht="15.75">
      <c r="A5" s="160" t="s">
        <v>758</v>
      </c>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38"/>
      <c r="AI5" s="138"/>
    </row>
    <row r="6" spans="1:35" s="40" customFormat="1" ht="11.25">
      <c r="A6" s="161" t="s">
        <v>0</v>
      </c>
      <c r="B6" s="161" t="s">
        <v>24</v>
      </c>
      <c r="C6" s="161" t="s">
        <v>25</v>
      </c>
      <c r="D6" s="161" t="s">
        <v>26</v>
      </c>
      <c r="E6" s="161" t="s">
        <v>27</v>
      </c>
      <c r="F6" s="161" t="s">
        <v>2</v>
      </c>
      <c r="G6" s="161" t="s">
        <v>28</v>
      </c>
      <c r="H6" s="161" t="s">
        <v>29</v>
      </c>
      <c r="I6" s="161" t="s">
        <v>30</v>
      </c>
      <c r="J6" s="161" t="s">
        <v>3</v>
      </c>
      <c r="K6" s="161" t="s">
        <v>4</v>
      </c>
      <c r="L6" s="162" t="s">
        <v>788</v>
      </c>
      <c r="M6" s="161" t="s">
        <v>31</v>
      </c>
      <c r="N6" s="163" t="s">
        <v>756</v>
      </c>
      <c r="O6" s="163"/>
      <c r="P6" s="163"/>
      <c r="Q6" s="163"/>
      <c r="R6" s="163"/>
      <c r="S6" s="163"/>
      <c r="T6" s="163"/>
      <c r="U6" s="163"/>
      <c r="V6" s="163"/>
      <c r="W6" s="163"/>
      <c r="X6" s="163"/>
      <c r="Y6" s="163"/>
      <c r="Z6" s="163"/>
      <c r="AA6" s="163"/>
      <c r="AB6" s="163"/>
      <c r="AC6" s="163"/>
      <c r="AD6" s="163"/>
      <c r="AE6" s="163"/>
      <c r="AF6" s="163"/>
      <c r="AG6" s="163"/>
      <c r="AH6" s="18"/>
      <c r="AI6" s="18"/>
    </row>
    <row r="7" spans="1:33" s="20" customFormat="1" ht="54">
      <c r="A7" s="161"/>
      <c r="B7" s="161"/>
      <c r="C7" s="161"/>
      <c r="D7" s="161"/>
      <c r="E7" s="161"/>
      <c r="F7" s="161"/>
      <c r="G7" s="161"/>
      <c r="H7" s="161"/>
      <c r="I7" s="161"/>
      <c r="J7" s="161"/>
      <c r="K7" s="161"/>
      <c r="L7" s="162"/>
      <c r="M7" s="161"/>
      <c r="N7" s="27" t="s">
        <v>777</v>
      </c>
      <c r="O7" s="27" t="s">
        <v>778</v>
      </c>
      <c r="P7" s="27" t="s">
        <v>759</v>
      </c>
      <c r="Q7" s="27" t="s">
        <v>760</v>
      </c>
      <c r="R7" s="27" t="s">
        <v>761</v>
      </c>
      <c r="S7" s="27" t="s">
        <v>762</v>
      </c>
      <c r="T7" s="27" t="s">
        <v>763</v>
      </c>
      <c r="U7" s="27" t="s">
        <v>764</v>
      </c>
      <c r="V7" s="27" t="s">
        <v>765</v>
      </c>
      <c r="W7" s="27" t="s">
        <v>766</v>
      </c>
      <c r="X7" s="27" t="s">
        <v>767</v>
      </c>
      <c r="Y7" s="27" t="s">
        <v>768</v>
      </c>
      <c r="Z7" s="27" t="s">
        <v>769</v>
      </c>
      <c r="AA7" s="27" t="s">
        <v>770</v>
      </c>
      <c r="AB7" s="27" t="s">
        <v>771</v>
      </c>
      <c r="AC7" s="27" t="s">
        <v>772</v>
      </c>
      <c r="AD7" s="27" t="s">
        <v>773</v>
      </c>
      <c r="AE7" s="27" t="s">
        <v>774</v>
      </c>
      <c r="AF7" s="27" t="s">
        <v>775</v>
      </c>
      <c r="AG7" s="27" t="s">
        <v>776</v>
      </c>
    </row>
    <row r="8" spans="1:35" s="39" customFormat="1" ht="11.25">
      <c r="A8" s="43" t="s">
        <v>32</v>
      </c>
      <c r="B8" s="11"/>
      <c r="C8" s="44"/>
      <c r="D8" s="1"/>
      <c r="E8" s="15"/>
      <c r="F8" s="11"/>
      <c r="G8" s="11"/>
      <c r="H8" s="11"/>
      <c r="I8" s="11"/>
      <c r="J8" s="11"/>
      <c r="K8" s="12"/>
      <c r="L8" s="45"/>
      <c r="M8" s="46"/>
      <c r="N8" s="9"/>
      <c r="O8" s="9"/>
      <c r="P8" s="9"/>
      <c r="Q8" s="9"/>
      <c r="R8" s="9"/>
      <c r="S8" s="9"/>
      <c r="T8" s="9"/>
      <c r="U8" s="9"/>
      <c r="V8" s="9"/>
      <c r="W8" s="9"/>
      <c r="X8" s="9"/>
      <c r="Y8" s="9"/>
      <c r="Z8" s="9"/>
      <c r="AA8" s="9"/>
      <c r="AB8" s="9"/>
      <c r="AC8" s="9"/>
      <c r="AD8" s="9"/>
      <c r="AE8" s="9"/>
      <c r="AF8" s="9"/>
      <c r="AG8" s="9"/>
      <c r="AH8" s="17"/>
      <c r="AI8" s="17"/>
    </row>
    <row r="9" spans="1:35" s="39" customFormat="1" ht="22.5">
      <c r="A9" s="11">
        <v>1</v>
      </c>
      <c r="B9" s="11">
        <v>1</v>
      </c>
      <c r="C9" s="47"/>
      <c r="D9" s="12" t="s">
        <v>33</v>
      </c>
      <c r="E9" s="12" t="s">
        <v>34</v>
      </c>
      <c r="F9" s="11" t="s">
        <v>35</v>
      </c>
      <c r="G9" s="11" t="s">
        <v>36</v>
      </c>
      <c r="H9" s="11" t="s">
        <v>37</v>
      </c>
      <c r="I9" s="11" t="s">
        <v>38</v>
      </c>
      <c r="J9" s="11" t="s">
        <v>6</v>
      </c>
      <c r="K9" s="48">
        <v>15</v>
      </c>
      <c r="L9" s="13">
        <v>2800000</v>
      </c>
      <c r="M9" s="46">
        <f aca="true" t="shared" si="0" ref="M9:M32">K9*L9</f>
        <v>42000000</v>
      </c>
      <c r="N9" s="9">
        <v>0</v>
      </c>
      <c r="O9" s="9">
        <v>0</v>
      </c>
      <c r="P9" s="9">
        <v>0</v>
      </c>
      <c r="Q9" s="9">
        <v>0</v>
      </c>
      <c r="R9" s="9">
        <v>0</v>
      </c>
      <c r="S9" s="9">
        <v>0</v>
      </c>
      <c r="T9" s="9">
        <v>0</v>
      </c>
      <c r="U9" s="9">
        <v>0</v>
      </c>
      <c r="V9" s="9">
        <v>0</v>
      </c>
      <c r="W9" s="9">
        <v>0</v>
      </c>
      <c r="X9" s="9">
        <v>15</v>
      </c>
      <c r="Y9" s="9">
        <v>0</v>
      </c>
      <c r="Z9" s="9">
        <v>0</v>
      </c>
      <c r="AA9" s="9">
        <v>0</v>
      </c>
      <c r="AB9" s="9">
        <v>0</v>
      </c>
      <c r="AC9" s="9">
        <v>0</v>
      </c>
      <c r="AD9" s="9">
        <v>0</v>
      </c>
      <c r="AE9" s="9">
        <v>0</v>
      </c>
      <c r="AF9" s="9">
        <v>0</v>
      </c>
      <c r="AG9" s="9">
        <v>0</v>
      </c>
      <c r="AH9" s="17">
        <f>SUM(N9:AG9)</f>
        <v>15</v>
      </c>
      <c r="AI9" s="26">
        <f>AH9-K9</f>
        <v>0</v>
      </c>
    </row>
    <row r="10" spans="1:35" s="39" customFormat="1" ht="11.25">
      <c r="A10" s="11">
        <v>2</v>
      </c>
      <c r="B10" s="11">
        <v>2</v>
      </c>
      <c r="C10" s="47"/>
      <c r="D10" s="12" t="s">
        <v>39</v>
      </c>
      <c r="E10" s="12" t="s">
        <v>40</v>
      </c>
      <c r="F10" s="11" t="s">
        <v>41</v>
      </c>
      <c r="G10" s="11" t="s">
        <v>36</v>
      </c>
      <c r="H10" s="11" t="s">
        <v>37</v>
      </c>
      <c r="I10" s="11" t="s">
        <v>38</v>
      </c>
      <c r="J10" s="11" t="s">
        <v>6</v>
      </c>
      <c r="K10" s="48">
        <v>42</v>
      </c>
      <c r="L10" s="13">
        <v>2200000</v>
      </c>
      <c r="M10" s="46">
        <f t="shared" si="0"/>
        <v>92400000</v>
      </c>
      <c r="N10" s="9">
        <v>0</v>
      </c>
      <c r="O10" s="9">
        <v>0</v>
      </c>
      <c r="P10" s="9">
        <v>0</v>
      </c>
      <c r="Q10" s="9">
        <v>0</v>
      </c>
      <c r="R10" s="9">
        <v>0</v>
      </c>
      <c r="S10" s="9">
        <v>0</v>
      </c>
      <c r="T10" s="9">
        <v>0</v>
      </c>
      <c r="U10" s="9">
        <v>0</v>
      </c>
      <c r="V10" s="9">
        <v>0</v>
      </c>
      <c r="W10" s="9">
        <v>0</v>
      </c>
      <c r="X10" s="9">
        <v>42</v>
      </c>
      <c r="Y10" s="9">
        <v>0</v>
      </c>
      <c r="Z10" s="9">
        <v>0</v>
      </c>
      <c r="AA10" s="9">
        <v>0</v>
      </c>
      <c r="AB10" s="9">
        <v>0</v>
      </c>
      <c r="AC10" s="9">
        <v>0</v>
      </c>
      <c r="AD10" s="9">
        <v>0</v>
      </c>
      <c r="AE10" s="9">
        <v>0</v>
      </c>
      <c r="AF10" s="9">
        <v>0</v>
      </c>
      <c r="AG10" s="9">
        <v>0</v>
      </c>
      <c r="AH10" s="17">
        <f aca="true" t="shared" si="1" ref="AH10:AH71">SUM(N10:AG10)</f>
        <v>42</v>
      </c>
      <c r="AI10" s="26">
        <f aca="true" t="shared" si="2" ref="AI10:AI71">AH10-K10</f>
        <v>0</v>
      </c>
    </row>
    <row r="11" spans="1:35" s="39" customFormat="1" ht="11.25">
      <c r="A11" s="11">
        <v>3</v>
      </c>
      <c r="B11" s="11">
        <v>3</v>
      </c>
      <c r="C11" s="47"/>
      <c r="D11" s="12" t="s">
        <v>42</v>
      </c>
      <c r="E11" s="12" t="s">
        <v>40</v>
      </c>
      <c r="F11" s="11" t="s">
        <v>41</v>
      </c>
      <c r="G11" s="11" t="s">
        <v>36</v>
      </c>
      <c r="H11" s="11" t="s">
        <v>37</v>
      </c>
      <c r="I11" s="11" t="s">
        <v>38</v>
      </c>
      <c r="J11" s="11" t="s">
        <v>6</v>
      </c>
      <c r="K11" s="48">
        <v>315</v>
      </c>
      <c r="L11" s="13">
        <v>2200000</v>
      </c>
      <c r="M11" s="46">
        <f t="shared" si="0"/>
        <v>693000000</v>
      </c>
      <c r="N11" s="9">
        <v>0</v>
      </c>
      <c r="O11" s="9">
        <v>0</v>
      </c>
      <c r="P11" s="9">
        <v>0</v>
      </c>
      <c r="Q11" s="9">
        <v>0</v>
      </c>
      <c r="R11" s="9">
        <v>0</v>
      </c>
      <c r="S11" s="9">
        <v>15</v>
      </c>
      <c r="T11" s="9">
        <v>0</v>
      </c>
      <c r="U11" s="9">
        <v>160</v>
      </c>
      <c r="V11" s="9">
        <v>140</v>
      </c>
      <c r="W11" s="9">
        <v>0</v>
      </c>
      <c r="X11" s="9">
        <v>0</v>
      </c>
      <c r="Y11" s="9">
        <v>0</v>
      </c>
      <c r="Z11" s="9">
        <v>0</v>
      </c>
      <c r="AA11" s="9">
        <v>0</v>
      </c>
      <c r="AB11" s="9">
        <v>0</v>
      </c>
      <c r="AC11" s="9">
        <v>0</v>
      </c>
      <c r="AD11" s="9">
        <v>0</v>
      </c>
      <c r="AE11" s="9">
        <v>0</v>
      </c>
      <c r="AF11" s="9">
        <v>0</v>
      </c>
      <c r="AG11" s="9">
        <v>0</v>
      </c>
      <c r="AH11" s="17">
        <f t="shared" si="1"/>
        <v>315</v>
      </c>
      <c r="AI11" s="26">
        <f t="shared" si="2"/>
        <v>0</v>
      </c>
    </row>
    <row r="12" spans="1:35" s="39" customFormat="1" ht="11.25">
      <c r="A12" s="11">
        <v>4</v>
      </c>
      <c r="B12" s="11">
        <v>4</v>
      </c>
      <c r="C12" s="47"/>
      <c r="D12" s="12" t="s">
        <v>43</v>
      </c>
      <c r="E12" s="12" t="s">
        <v>44</v>
      </c>
      <c r="F12" s="11" t="s">
        <v>45</v>
      </c>
      <c r="G12" s="11" t="s">
        <v>36</v>
      </c>
      <c r="H12" s="11" t="s">
        <v>37</v>
      </c>
      <c r="I12" s="11" t="s">
        <v>38</v>
      </c>
      <c r="J12" s="11" t="s">
        <v>6</v>
      </c>
      <c r="K12" s="48">
        <v>260</v>
      </c>
      <c r="L12" s="49">
        <v>800000</v>
      </c>
      <c r="M12" s="46">
        <f t="shared" si="0"/>
        <v>208000000</v>
      </c>
      <c r="N12" s="9">
        <v>0</v>
      </c>
      <c r="O12" s="9">
        <v>0</v>
      </c>
      <c r="P12" s="9">
        <v>0</v>
      </c>
      <c r="Q12" s="9">
        <v>0</v>
      </c>
      <c r="R12" s="9">
        <v>0</v>
      </c>
      <c r="S12" s="9">
        <v>15</v>
      </c>
      <c r="T12" s="9">
        <v>0</v>
      </c>
      <c r="U12" s="9">
        <v>100</v>
      </c>
      <c r="V12" s="9">
        <v>100</v>
      </c>
      <c r="W12" s="9">
        <v>0</v>
      </c>
      <c r="X12" s="9">
        <v>45</v>
      </c>
      <c r="Y12" s="9">
        <v>0</v>
      </c>
      <c r="Z12" s="9">
        <v>0</v>
      </c>
      <c r="AA12" s="9">
        <v>0</v>
      </c>
      <c r="AB12" s="9">
        <v>0</v>
      </c>
      <c r="AC12" s="9">
        <v>0</v>
      </c>
      <c r="AD12" s="9">
        <v>0</v>
      </c>
      <c r="AE12" s="9">
        <v>0</v>
      </c>
      <c r="AF12" s="9">
        <v>0</v>
      </c>
      <c r="AG12" s="9">
        <v>0</v>
      </c>
      <c r="AH12" s="17">
        <f t="shared" si="1"/>
        <v>260</v>
      </c>
      <c r="AI12" s="26">
        <f t="shared" si="2"/>
        <v>0</v>
      </c>
    </row>
    <row r="13" spans="1:35" s="39" customFormat="1" ht="11.25">
      <c r="A13" s="11">
        <v>5</v>
      </c>
      <c r="B13" s="11">
        <v>5</v>
      </c>
      <c r="C13" s="47"/>
      <c r="D13" s="12" t="s">
        <v>46</v>
      </c>
      <c r="E13" s="12" t="s">
        <v>46</v>
      </c>
      <c r="F13" s="11" t="s">
        <v>47</v>
      </c>
      <c r="G13" s="11" t="s">
        <v>36</v>
      </c>
      <c r="H13" s="11" t="s">
        <v>37</v>
      </c>
      <c r="I13" s="11" t="s">
        <v>38</v>
      </c>
      <c r="J13" s="11" t="s">
        <v>6</v>
      </c>
      <c r="K13" s="48">
        <v>70</v>
      </c>
      <c r="L13" s="49">
        <v>650000</v>
      </c>
      <c r="M13" s="46">
        <f t="shared" si="0"/>
        <v>45500000</v>
      </c>
      <c r="N13" s="9">
        <v>0</v>
      </c>
      <c r="O13" s="9">
        <v>0</v>
      </c>
      <c r="P13" s="9">
        <v>0</v>
      </c>
      <c r="Q13" s="9">
        <v>0</v>
      </c>
      <c r="R13" s="9">
        <v>0</v>
      </c>
      <c r="S13" s="9">
        <v>0</v>
      </c>
      <c r="T13" s="9">
        <v>0</v>
      </c>
      <c r="U13" s="9">
        <v>0</v>
      </c>
      <c r="V13" s="9">
        <v>60</v>
      </c>
      <c r="W13" s="9">
        <v>0</v>
      </c>
      <c r="X13" s="9">
        <v>10</v>
      </c>
      <c r="Y13" s="9">
        <v>0</v>
      </c>
      <c r="Z13" s="9">
        <v>0</v>
      </c>
      <c r="AA13" s="9">
        <v>0</v>
      </c>
      <c r="AB13" s="9">
        <v>0</v>
      </c>
      <c r="AC13" s="9">
        <v>0</v>
      </c>
      <c r="AD13" s="9">
        <v>0</v>
      </c>
      <c r="AE13" s="9">
        <v>0</v>
      </c>
      <c r="AF13" s="9">
        <v>0</v>
      </c>
      <c r="AG13" s="9">
        <v>0</v>
      </c>
      <c r="AH13" s="17">
        <f t="shared" si="1"/>
        <v>70</v>
      </c>
      <c r="AI13" s="26">
        <f t="shared" si="2"/>
        <v>0</v>
      </c>
    </row>
    <row r="14" spans="1:35" s="39" customFormat="1" ht="90">
      <c r="A14" s="11">
        <v>6</v>
      </c>
      <c r="B14" s="11">
        <v>6</v>
      </c>
      <c r="C14" s="47"/>
      <c r="D14" s="12" t="s">
        <v>48</v>
      </c>
      <c r="E14" s="12" t="s">
        <v>48</v>
      </c>
      <c r="F14" s="11" t="s">
        <v>49</v>
      </c>
      <c r="G14" s="11" t="s">
        <v>50</v>
      </c>
      <c r="H14" s="11" t="s">
        <v>51</v>
      </c>
      <c r="I14" s="11" t="s">
        <v>52</v>
      </c>
      <c r="J14" s="11" t="s">
        <v>53</v>
      </c>
      <c r="K14" s="48">
        <v>32</v>
      </c>
      <c r="L14" s="49">
        <v>4900000</v>
      </c>
      <c r="M14" s="46">
        <f t="shared" si="0"/>
        <v>156800000</v>
      </c>
      <c r="N14" s="9">
        <v>0</v>
      </c>
      <c r="O14" s="9">
        <v>0</v>
      </c>
      <c r="P14" s="9">
        <v>0</v>
      </c>
      <c r="Q14" s="9">
        <v>0</v>
      </c>
      <c r="R14" s="9">
        <v>0</v>
      </c>
      <c r="S14" s="9">
        <v>5</v>
      </c>
      <c r="T14" s="9">
        <v>0</v>
      </c>
      <c r="U14" s="9">
        <v>15</v>
      </c>
      <c r="V14" s="9">
        <v>12</v>
      </c>
      <c r="W14" s="9">
        <v>0</v>
      </c>
      <c r="X14" s="9">
        <v>0</v>
      </c>
      <c r="Y14" s="9">
        <v>0</v>
      </c>
      <c r="Z14" s="9">
        <v>0</v>
      </c>
      <c r="AA14" s="9">
        <v>0</v>
      </c>
      <c r="AB14" s="9">
        <v>0</v>
      </c>
      <c r="AC14" s="9">
        <v>0</v>
      </c>
      <c r="AD14" s="9">
        <v>0</v>
      </c>
      <c r="AE14" s="9">
        <v>0</v>
      </c>
      <c r="AF14" s="9">
        <v>0</v>
      </c>
      <c r="AG14" s="9">
        <v>0</v>
      </c>
      <c r="AH14" s="17">
        <f t="shared" si="1"/>
        <v>32</v>
      </c>
      <c r="AI14" s="26">
        <f t="shared" si="2"/>
        <v>0</v>
      </c>
    </row>
    <row r="15" spans="1:35" s="39" customFormat="1" ht="22.5">
      <c r="A15" s="11">
        <v>7</v>
      </c>
      <c r="B15" s="11">
        <v>7</v>
      </c>
      <c r="C15" s="47"/>
      <c r="D15" s="12" t="s">
        <v>54</v>
      </c>
      <c r="E15" s="12" t="s">
        <v>55</v>
      </c>
      <c r="F15" s="11" t="s">
        <v>56</v>
      </c>
      <c r="G15" s="11" t="s">
        <v>57</v>
      </c>
      <c r="H15" s="11" t="s">
        <v>51</v>
      </c>
      <c r="I15" s="11" t="s">
        <v>52</v>
      </c>
      <c r="J15" s="11" t="s">
        <v>53</v>
      </c>
      <c r="K15" s="48">
        <v>60</v>
      </c>
      <c r="L15" s="49">
        <v>3500000</v>
      </c>
      <c r="M15" s="46">
        <f t="shared" si="0"/>
        <v>210000000</v>
      </c>
      <c r="N15" s="9">
        <v>0</v>
      </c>
      <c r="O15" s="9">
        <v>0</v>
      </c>
      <c r="P15" s="9">
        <v>0</v>
      </c>
      <c r="Q15" s="9">
        <v>0</v>
      </c>
      <c r="R15" s="9">
        <v>0</v>
      </c>
      <c r="S15" s="9">
        <v>10</v>
      </c>
      <c r="T15" s="9">
        <v>0</v>
      </c>
      <c r="U15" s="9">
        <v>30</v>
      </c>
      <c r="V15" s="9">
        <v>20</v>
      </c>
      <c r="W15" s="9">
        <v>0</v>
      </c>
      <c r="X15" s="9">
        <v>0</v>
      </c>
      <c r="Y15" s="9">
        <v>0</v>
      </c>
      <c r="Z15" s="9">
        <v>0</v>
      </c>
      <c r="AA15" s="9">
        <v>0</v>
      </c>
      <c r="AB15" s="9">
        <v>0</v>
      </c>
      <c r="AC15" s="9">
        <v>0</v>
      </c>
      <c r="AD15" s="9">
        <v>0</v>
      </c>
      <c r="AE15" s="9">
        <v>0</v>
      </c>
      <c r="AF15" s="9">
        <v>0</v>
      </c>
      <c r="AG15" s="9">
        <v>0</v>
      </c>
      <c r="AH15" s="17">
        <f t="shared" si="1"/>
        <v>60</v>
      </c>
      <c r="AI15" s="26">
        <f t="shared" si="2"/>
        <v>0</v>
      </c>
    </row>
    <row r="16" spans="1:35" s="39" customFormat="1" ht="22.5">
      <c r="A16" s="11">
        <v>8</v>
      </c>
      <c r="B16" s="11">
        <v>8</v>
      </c>
      <c r="C16" s="47"/>
      <c r="D16" s="12" t="s">
        <v>58</v>
      </c>
      <c r="E16" s="12" t="s">
        <v>34</v>
      </c>
      <c r="F16" s="11" t="s">
        <v>56</v>
      </c>
      <c r="G16" s="11" t="s">
        <v>36</v>
      </c>
      <c r="H16" s="11" t="s">
        <v>37</v>
      </c>
      <c r="I16" s="11" t="s">
        <v>38</v>
      </c>
      <c r="J16" s="11" t="s">
        <v>6</v>
      </c>
      <c r="K16" s="48">
        <v>100</v>
      </c>
      <c r="L16" s="49">
        <v>2800000</v>
      </c>
      <c r="M16" s="46">
        <f t="shared" si="0"/>
        <v>280000000</v>
      </c>
      <c r="N16" s="9">
        <v>0</v>
      </c>
      <c r="O16" s="9">
        <v>0</v>
      </c>
      <c r="P16" s="9">
        <v>0</v>
      </c>
      <c r="Q16" s="9">
        <v>0</v>
      </c>
      <c r="R16" s="9">
        <v>0</v>
      </c>
      <c r="S16" s="9">
        <v>0</v>
      </c>
      <c r="T16" s="9">
        <v>0</v>
      </c>
      <c r="U16" s="9">
        <v>50</v>
      </c>
      <c r="V16" s="9">
        <v>50</v>
      </c>
      <c r="W16" s="9">
        <v>0</v>
      </c>
      <c r="X16" s="9">
        <v>0</v>
      </c>
      <c r="Y16" s="9">
        <v>0</v>
      </c>
      <c r="Z16" s="9">
        <v>0</v>
      </c>
      <c r="AA16" s="9">
        <v>0</v>
      </c>
      <c r="AB16" s="9">
        <v>0</v>
      </c>
      <c r="AC16" s="9">
        <v>0</v>
      </c>
      <c r="AD16" s="9">
        <v>0</v>
      </c>
      <c r="AE16" s="9">
        <v>0</v>
      </c>
      <c r="AF16" s="9">
        <v>0</v>
      </c>
      <c r="AG16" s="9">
        <v>0</v>
      </c>
      <c r="AH16" s="17">
        <f t="shared" si="1"/>
        <v>100</v>
      </c>
      <c r="AI16" s="26">
        <f t="shared" si="2"/>
        <v>0</v>
      </c>
    </row>
    <row r="17" spans="1:35" s="39" customFormat="1" ht="22.5">
      <c r="A17" s="11">
        <v>9</v>
      </c>
      <c r="B17" s="11">
        <v>9</v>
      </c>
      <c r="C17" s="47"/>
      <c r="D17" s="12" t="s">
        <v>59</v>
      </c>
      <c r="E17" s="12" t="s">
        <v>60</v>
      </c>
      <c r="F17" s="11" t="s">
        <v>61</v>
      </c>
      <c r="G17" s="11" t="s">
        <v>36</v>
      </c>
      <c r="H17" s="11" t="s">
        <v>37</v>
      </c>
      <c r="I17" s="11" t="s">
        <v>38</v>
      </c>
      <c r="J17" s="11" t="s">
        <v>7</v>
      </c>
      <c r="K17" s="48">
        <v>190</v>
      </c>
      <c r="L17" s="49">
        <v>2200000</v>
      </c>
      <c r="M17" s="46">
        <f t="shared" si="0"/>
        <v>418000000</v>
      </c>
      <c r="N17" s="9">
        <v>0</v>
      </c>
      <c r="O17" s="9">
        <v>0</v>
      </c>
      <c r="P17" s="9">
        <v>0</v>
      </c>
      <c r="Q17" s="9">
        <v>0</v>
      </c>
      <c r="R17" s="9">
        <v>0</v>
      </c>
      <c r="S17" s="9">
        <v>15</v>
      </c>
      <c r="T17" s="9">
        <v>0</v>
      </c>
      <c r="U17" s="9">
        <v>75</v>
      </c>
      <c r="V17" s="9">
        <v>100</v>
      </c>
      <c r="W17" s="9">
        <v>0</v>
      </c>
      <c r="X17" s="9">
        <v>0</v>
      </c>
      <c r="Y17" s="9">
        <v>0</v>
      </c>
      <c r="Z17" s="9">
        <v>0</v>
      </c>
      <c r="AA17" s="9">
        <v>0</v>
      </c>
      <c r="AB17" s="9">
        <v>0</v>
      </c>
      <c r="AC17" s="9">
        <v>0</v>
      </c>
      <c r="AD17" s="9">
        <v>0</v>
      </c>
      <c r="AE17" s="9">
        <v>0</v>
      </c>
      <c r="AF17" s="9">
        <v>0</v>
      </c>
      <c r="AG17" s="9">
        <v>0</v>
      </c>
      <c r="AH17" s="17">
        <f t="shared" si="1"/>
        <v>190</v>
      </c>
      <c r="AI17" s="26">
        <f t="shared" si="2"/>
        <v>0</v>
      </c>
    </row>
    <row r="18" spans="1:35" s="39" customFormat="1" ht="22.5">
      <c r="A18" s="11">
        <v>10</v>
      </c>
      <c r="B18" s="11">
        <v>10</v>
      </c>
      <c r="C18" s="47"/>
      <c r="D18" s="12" t="s">
        <v>62</v>
      </c>
      <c r="E18" s="12" t="s">
        <v>63</v>
      </c>
      <c r="F18" s="11" t="s">
        <v>64</v>
      </c>
      <c r="G18" s="11" t="s">
        <v>36</v>
      </c>
      <c r="H18" s="11" t="s">
        <v>37</v>
      </c>
      <c r="I18" s="11" t="s">
        <v>38</v>
      </c>
      <c r="J18" s="11" t="s">
        <v>6</v>
      </c>
      <c r="K18" s="48">
        <v>16</v>
      </c>
      <c r="L18" s="49">
        <v>2050000</v>
      </c>
      <c r="M18" s="46">
        <f t="shared" si="0"/>
        <v>32800000</v>
      </c>
      <c r="N18" s="9">
        <v>0</v>
      </c>
      <c r="O18" s="9">
        <v>0</v>
      </c>
      <c r="P18" s="9">
        <v>0</v>
      </c>
      <c r="Q18" s="9">
        <v>0</v>
      </c>
      <c r="R18" s="9">
        <v>0</v>
      </c>
      <c r="S18" s="9">
        <v>0</v>
      </c>
      <c r="T18" s="9">
        <v>0</v>
      </c>
      <c r="U18" s="9">
        <v>0</v>
      </c>
      <c r="V18" s="9">
        <v>0</v>
      </c>
      <c r="W18" s="9">
        <v>0</v>
      </c>
      <c r="X18" s="9">
        <v>16</v>
      </c>
      <c r="Y18" s="9">
        <v>0</v>
      </c>
      <c r="Z18" s="9">
        <v>0</v>
      </c>
      <c r="AA18" s="9">
        <v>0</v>
      </c>
      <c r="AB18" s="9">
        <v>0</v>
      </c>
      <c r="AC18" s="9">
        <v>0</v>
      </c>
      <c r="AD18" s="9">
        <v>0</v>
      </c>
      <c r="AE18" s="9">
        <v>0</v>
      </c>
      <c r="AF18" s="9">
        <v>0</v>
      </c>
      <c r="AG18" s="9">
        <v>0</v>
      </c>
      <c r="AH18" s="17">
        <f t="shared" si="1"/>
        <v>16</v>
      </c>
      <c r="AI18" s="26">
        <f t="shared" si="2"/>
        <v>0</v>
      </c>
    </row>
    <row r="19" spans="1:35" s="39" customFormat="1" ht="78.75">
      <c r="A19" s="11">
        <v>11</v>
      </c>
      <c r="B19" s="11">
        <v>11</v>
      </c>
      <c r="C19" s="47"/>
      <c r="D19" s="12" t="s">
        <v>65</v>
      </c>
      <c r="E19" s="12" t="s">
        <v>65</v>
      </c>
      <c r="F19" s="11" t="s">
        <v>66</v>
      </c>
      <c r="G19" s="11" t="s">
        <v>67</v>
      </c>
      <c r="H19" s="11" t="s">
        <v>51</v>
      </c>
      <c r="I19" s="11" t="s">
        <v>68</v>
      </c>
      <c r="J19" s="11" t="s">
        <v>53</v>
      </c>
      <c r="K19" s="48">
        <v>75</v>
      </c>
      <c r="L19" s="49">
        <v>2850000</v>
      </c>
      <c r="M19" s="46">
        <f t="shared" si="0"/>
        <v>213750000</v>
      </c>
      <c r="N19" s="9">
        <v>0</v>
      </c>
      <c r="O19" s="9">
        <v>0</v>
      </c>
      <c r="P19" s="9">
        <v>0</v>
      </c>
      <c r="Q19" s="9">
        <v>0</v>
      </c>
      <c r="R19" s="9">
        <v>0</v>
      </c>
      <c r="S19" s="9">
        <v>0</v>
      </c>
      <c r="T19" s="9">
        <v>0</v>
      </c>
      <c r="U19" s="9">
        <v>75</v>
      </c>
      <c r="V19" s="9">
        <v>0</v>
      </c>
      <c r="W19" s="9">
        <v>0</v>
      </c>
      <c r="X19" s="9">
        <v>0</v>
      </c>
      <c r="Y19" s="9">
        <v>0</v>
      </c>
      <c r="Z19" s="9">
        <v>0</v>
      </c>
      <c r="AA19" s="9">
        <v>0</v>
      </c>
      <c r="AB19" s="9">
        <v>0</v>
      </c>
      <c r="AC19" s="9">
        <v>0</v>
      </c>
      <c r="AD19" s="9">
        <v>0</v>
      </c>
      <c r="AE19" s="9">
        <v>0</v>
      </c>
      <c r="AF19" s="9">
        <v>0</v>
      </c>
      <c r="AG19" s="9">
        <v>0</v>
      </c>
      <c r="AH19" s="17">
        <f t="shared" si="1"/>
        <v>75</v>
      </c>
      <c r="AI19" s="26">
        <f t="shared" si="2"/>
        <v>0</v>
      </c>
    </row>
    <row r="20" spans="1:35" s="39" customFormat="1" ht="90">
      <c r="A20" s="11">
        <v>12</v>
      </c>
      <c r="B20" s="11">
        <v>12</v>
      </c>
      <c r="C20" s="47"/>
      <c r="D20" s="12" t="s">
        <v>69</v>
      </c>
      <c r="E20" s="12" t="s">
        <v>70</v>
      </c>
      <c r="F20" s="11" t="s">
        <v>71</v>
      </c>
      <c r="G20" s="11" t="s">
        <v>72</v>
      </c>
      <c r="H20" s="11" t="s">
        <v>37</v>
      </c>
      <c r="I20" s="11" t="s">
        <v>38</v>
      </c>
      <c r="J20" s="11" t="s">
        <v>6</v>
      </c>
      <c r="K20" s="48">
        <v>75</v>
      </c>
      <c r="L20" s="49">
        <v>5500000</v>
      </c>
      <c r="M20" s="46">
        <f t="shared" si="0"/>
        <v>412500000</v>
      </c>
      <c r="N20" s="9">
        <v>0</v>
      </c>
      <c r="O20" s="9">
        <v>0</v>
      </c>
      <c r="P20" s="9">
        <v>0</v>
      </c>
      <c r="Q20" s="9">
        <v>0</v>
      </c>
      <c r="R20" s="9">
        <v>0</v>
      </c>
      <c r="S20" s="9">
        <v>0</v>
      </c>
      <c r="T20" s="9">
        <v>0</v>
      </c>
      <c r="U20" s="9">
        <v>75</v>
      </c>
      <c r="V20" s="9">
        <v>0</v>
      </c>
      <c r="W20" s="9">
        <v>0</v>
      </c>
      <c r="X20" s="9">
        <v>0</v>
      </c>
      <c r="Y20" s="9">
        <v>0</v>
      </c>
      <c r="Z20" s="9">
        <v>0</v>
      </c>
      <c r="AA20" s="9">
        <v>0</v>
      </c>
      <c r="AB20" s="9">
        <v>0</v>
      </c>
      <c r="AC20" s="9">
        <v>0</v>
      </c>
      <c r="AD20" s="9">
        <v>0</v>
      </c>
      <c r="AE20" s="9">
        <v>0</v>
      </c>
      <c r="AF20" s="9">
        <v>0</v>
      </c>
      <c r="AG20" s="9">
        <v>0</v>
      </c>
      <c r="AH20" s="17">
        <f t="shared" si="1"/>
        <v>75</v>
      </c>
      <c r="AI20" s="26">
        <f t="shared" si="2"/>
        <v>0</v>
      </c>
    </row>
    <row r="21" spans="1:35" s="39" customFormat="1" ht="22.5">
      <c r="A21" s="11">
        <v>13</v>
      </c>
      <c r="B21" s="11">
        <v>13</v>
      </c>
      <c r="C21" s="47"/>
      <c r="D21" s="12" t="s">
        <v>73</v>
      </c>
      <c r="E21" s="12" t="s">
        <v>73</v>
      </c>
      <c r="F21" s="50" t="s">
        <v>74</v>
      </c>
      <c r="G21" s="11"/>
      <c r="H21" s="11" t="s">
        <v>51</v>
      </c>
      <c r="I21" s="11" t="s">
        <v>52</v>
      </c>
      <c r="J21" s="11" t="s">
        <v>75</v>
      </c>
      <c r="K21" s="48">
        <v>32</v>
      </c>
      <c r="L21" s="13">
        <v>250000</v>
      </c>
      <c r="M21" s="46">
        <f t="shared" si="0"/>
        <v>8000000</v>
      </c>
      <c r="N21" s="9">
        <v>0</v>
      </c>
      <c r="O21" s="9">
        <v>0</v>
      </c>
      <c r="P21" s="9">
        <v>0</v>
      </c>
      <c r="Q21" s="9">
        <v>0</v>
      </c>
      <c r="R21" s="9">
        <v>0</v>
      </c>
      <c r="S21" s="9">
        <v>10</v>
      </c>
      <c r="T21" s="9">
        <v>0</v>
      </c>
      <c r="U21" s="9">
        <v>10</v>
      </c>
      <c r="V21" s="9">
        <v>10</v>
      </c>
      <c r="W21" s="9">
        <v>0</v>
      </c>
      <c r="X21" s="9">
        <v>2</v>
      </c>
      <c r="Y21" s="9">
        <v>0</v>
      </c>
      <c r="Z21" s="9">
        <v>0</v>
      </c>
      <c r="AA21" s="9">
        <v>0</v>
      </c>
      <c r="AB21" s="9">
        <v>0</v>
      </c>
      <c r="AC21" s="9">
        <v>0</v>
      </c>
      <c r="AD21" s="9">
        <v>0</v>
      </c>
      <c r="AE21" s="9">
        <v>0</v>
      </c>
      <c r="AF21" s="9">
        <v>0</v>
      </c>
      <c r="AG21" s="9">
        <v>0</v>
      </c>
      <c r="AH21" s="17">
        <f t="shared" si="1"/>
        <v>32</v>
      </c>
      <c r="AI21" s="26">
        <f t="shared" si="2"/>
        <v>0</v>
      </c>
    </row>
    <row r="22" spans="1:35" s="39" customFormat="1" ht="22.5">
      <c r="A22" s="11">
        <v>14</v>
      </c>
      <c r="B22" s="11">
        <v>14</v>
      </c>
      <c r="C22" s="47"/>
      <c r="D22" s="12" t="s">
        <v>65</v>
      </c>
      <c r="E22" s="12" t="s">
        <v>65</v>
      </c>
      <c r="F22" s="11" t="s">
        <v>66</v>
      </c>
      <c r="G22" s="11"/>
      <c r="H22" s="11" t="s">
        <v>51</v>
      </c>
      <c r="I22" s="11" t="s">
        <v>68</v>
      </c>
      <c r="J22" s="11" t="s">
        <v>53</v>
      </c>
      <c r="K22" s="48">
        <v>55</v>
      </c>
      <c r="L22" s="49">
        <v>2850000</v>
      </c>
      <c r="M22" s="46">
        <f t="shared" si="0"/>
        <v>156750000</v>
      </c>
      <c r="N22" s="9">
        <v>0</v>
      </c>
      <c r="O22" s="9">
        <v>0</v>
      </c>
      <c r="P22" s="9">
        <v>0</v>
      </c>
      <c r="Q22" s="9">
        <v>0</v>
      </c>
      <c r="R22" s="9">
        <v>0</v>
      </c>
      <c r="S22" s="9">
        <v>15</v>
      </c>
      <c r="T22" s="9">
        <v>0</v>
      </c>
      <c r="U22" s="9">
        <v>0</v>
      </c>
      <c r="V22" s="9">
        <v>40</v>
      </c>
      <c r="W22" s="9">
        <v>0</v>
      </c>
      <c r="X22" s="9">
        <v>0</v>
      </c>
      <c r="Y22" s="9">
        <v>0</v>
      </c>
      <c r="Z22" s="9">
        <v>0</v>
      </c>
      <c r="AA22" s="9">
        <v>0</v>
      </c>
      <c r="AB22" s="9">
        <v>0</v>
      </c>
      <c r="AC22" s="9">
        <v>0</v>
      </c>
      <c r="AD22" s="9">
        <v>0</v>
      </c>
      <c r="AE22" s="9">
        <v>0</v>
      </c>
      <c r="AF22" s="9">
        <v>0</v>
      </c>
      <c r="AG22" s="9">
        <v>0</v>
      </c>
      <c r="AH22" s="17">
        <f t="shared" si="1"/>
        <v>55</v>
      </c>
      <c r="AI22" s="26">
        <f t="shared" si="2"/>
        <v>0</v>
      </c>
    </row>
    <row r="23" spans="1:35" s="39" customFormat="1" ht="78.75">
      <c r="A23" s="11">
        <v>15</v>
      </c>
      <c r="B23" s="11">
        <v>15</v>
      </c>
      <c r="C23" s="47"/>
      <c r="D23" s="12" t="s">
        <v>76</v>
      </c>
      <c r="E23" s="12" t="s">
        <v>76</v>
      </c>
      <c r="F23" s="11" t="s">
        <v>77</v>
      </c>
      <c r="G23" s="11" t="s">
        <v>78</v>
      </c>
      <c r="H23" s="11" t="s">
        <v>51</v>
      </c>
      <c r="I23" s="11" t="s">
        <v>68</v>
      </c>
      <c r="J23" s="11" t="s">
        <v>53</v>
      </c>
      <c r="K23" s="48">
        <v>195</v>
      </c>
      <c r="L23" s="49">
        <v>2730000</v>
      </c>
      <c r="M23" s="46">
        <f t="shared" si="0"/>
        <v>532350000</v>
      </c>
      <c r="N23" s="9">
        <v>0</v>
      </c>
      <c r="O23" s="9">
        <v>0</v>
      </c>
      <c r="P23" s="9">
        <v>0</v>
      </c>
      <c r="Q23" s="9">
        <v>0</v>
      </c>
      <c r="R23" s="9">
        <v>0</v>
      </c>
      <c r="S23" s="9">
        <v>15</v>
      </c>
      <c r="T23" s="9">
        <v>0</v>
      </c>
      <c r="U23" s="9">
        <v>140</v>
      </c>
      <c r="V23" s="9">
        <v>40</v>
      </c>
      <c r="W23" s="9">
        <v>0</v>
      </c>
      <c r="X23" s="9">
        <v>0</v>
      </c>
      <c r="Y23" s="9">
        <v>0</v>
      </c>
      <c r="Z23" s="9">
        <v>0</v>
      </c>
      <c r="AA23" s="9">
        <v>0</v>
      </c>
      <c r="AB23" s="9">
        <v>0</v>
      </c>
      <c r="AC23" s="9">
        <v>0</v>
      </c>
      <c r="AD23" s="9">
        <v>0</v>
      </c>
      <c r="AE23" s="9">
        <v>0</v>
      </c>
      <c r="AF23" s="9">
        <v>0</v>
      </c>
      <c r="AG23" s="9">
        <v>0</v>
      </c>
      <c r="AH23" s="17">
        <f t="shared" si="1"/>
        <v>195</v>
      </c>
      <c r="AI23" s="26">
        <f t="shared" si="2"/>
        <v>0</v>
      </c>
    </row>
    <row r="24" spans="1:35" s="39" customFormat="1" ht="22.5">
      <c r="A24" s="11">
        <v>16</v>
      </c>
      <c r="B24" s="11">
        <v>16</v>
      </c>
      <c r="C24" s="47"/>
      <c r="D24" s="12" t="s">
        <v>79</v>
      </c>
      <c r="E24" s="12" t="s">
        <v>79</v>
      </c>
      <c r="F24" s="50" t="s">
        <v>74</v>
      </c>
      <c r="G24" s="11" t="s">
        <v>80</v>
      </c>
      <c r="H24" s="11" t="s">
        <v>51</v>
      </c>
      <c r="I24" s="11" t="s">
        <v>52</v>
      </c>
      <c r="J24" s="11" t="s">
        <v>81</v>
      </c>
      <c r="K24" s="48">
        <v>44</v>
      </c>
      <c r="L24" s="13">
        <v>1200000</v>
      </c>
      <c r="M24" s="46">
        <f t="shared" si="0"/>
        <v>52800000</v>
      </c>
      <c r="N24" s="9">
        <v>0</v>
      </c>
      <c r="O24" s="9">
        <v>0</v>
      </c>
      <c r="P24" s="9">
        <v>0</v>
      </c>
      <c r="Q24" s="9">
        <v>0</v>
      </c>
      <c r="R24" s="9">
        <v>0</v>
      </c>
      <c r="S24" s="9">
        <v>10</v>
      </c>
      <c r="T24" s="9">
        <v>0</v>
      </c>
      <c r="U24" s="9">
        <v>20</v>
      </c>
      <c r="V24" s="9">
        <v>10</v>
      </c>
      <c r="W24" s="9">
        <v>0</v>
      </c>
      <c r="X24" s="9">
        <v>4</v>
      </c>
      <c r="Y24" s="9">
        <v>0</v>
      </c>
      <c r="Z24" s="9">
        <v>0</v>
      </c>
      <c r="AA24" s="9">
        <v>0</v>
      </c>
      <c r="AB24" s="9">
        <v>0</v>
      </c>
      <c r="AC24" s="9">
        <v>0</v>
      </c>
      <c r="AD24" s="9">
        <v>0</v>
      </c>
      <c r="AE24" s="9">
        <v>0</v>
      </c>
      <c r="AF24" s="9">
        <v>0</v>
      </c>
      <c r="AG24" s="9">
        <v>0</v>
      </c>
      <c r="AH24" s="17">
        <f t="shared" si="1"/>
        <v>44</v>
      </c>
      <c r="AI24" s="26">
        <f t="shared" si="2"/>
        <v>0</v>
      </c>
    </row>
    <row r="25" spans="1:35" s="39" customFormat="1" ht="22.5">
      <c r="A25" s="11">
        <v>17</v>
      </c>
      <c r="B25" s="11">
        <v>17</v>
      </c>
      <c r="C25" s="47"/>
      <c r="D25" s="12" t="s">
        <v>82</v>
      </c>
      <c r="E25" s="12" t="s">
        <v>82</v>
      </c>
      <c r="F25" s="50" t="s">
        <v>83</v>
      </c>
      <c r="G25" s="11" t="s">
        <v>80</v>
      </c>
      <c r="H25" s="11" t="s">
        <v>51</v>
      </c>
      <c r="I25" s="11" t="s">
        <v>84</v>
      </c>
      <c r="J25" s="11" t="s">
        <v>5</v>
      </c>
      <c r="K25" s="48">
        <v>43</v>
      </c>
      <c r="L25" s="13">
        <v>1800000</v>
      </c>
      <c r="M25" s="46">
        <f t="shared" si="0"/>
        <v>77400000</v>
      </c>
      <c r="N25" s="9">
        <v>0</v>
      </c>
      <c r="O25" s="9">
        <v>0</v>
      </c>
      <c r="P25" s="9">
        <v>0</v>
      </c>
      <c r="Q25" s="9">
        <v>0</v>
      </c>
      <c r="R25" s="9">
        <v>0</v>
      </c>
      <c r="S25" s="9">
        <v>10</v>
      </c>
      <c r="T25" s="9">
        <v>0</v>
      </c>
      <c r="U25" s="9">
        <v>16</v>
      </c>
      <c r="V25" s="9">
        <v>10</v>
      </c>
      <c r="W25" s="9">
        <v>0</v>
      </c>
      <c r="X25" s="9">
        <v>7</v>
      </c>
      <c r="Y25" s="9">
        <v>0</v>
      </c>
      <c r="Z25" s="9">
        <v>0</v>
      </c>
      <c r="AA25" s="9">
        <v>0</v>
      </c>
      <c r="AB25" s="9">
        <v>0</v>
      </c>
      <c r="AC25" s="9">
        <v>0</v>
      </c>
      <c r="AD25" s="9">
        <v>0</v>
      </c>
      <c r="AE25" s="9">
        <v>0</v>
      </c>
      <c r="AF25" s="9">
        <v>0</v>
      </c>
      <c r="AG25" s="9">
        <v>0</v>
      </c>
      <c r="AH25" s="17">
        <f t="shared" si="1"/>
        <v>43</v>
      </c>
      <c r="AI25" s="26">
        <f t="shared" si="2"/>
        <v>0</v>
      </c>
    </row>
    <row r="26" spans="1:35" s="39" customFormat="1" ht="33.75">
      <c r="A26" s="11">
        <v>18</v>
      </c>
      <c r="B26" s="11">
        <v>18</v>
      </c>
      <c r="C26" s="47"/>
      <c r="D26" s="12" t="s">
        <v>85</v>
      </c>
      <c r="E26" s="12" t="s">
        <v>86</v>
      </c>
      <c r="F26" s="50" t="s">
        <v>87</v>
      </c>
      <c r="G26" s="11" t="s">
        <v>80</v>
      </c>
      <c r="H26" s="11" t="s">
        <v>37</v>
      </c>
      <c r="I26" s="11" t="s">
        <v>38</v>
      </c>
      <c r="J26" s="11" t="s">
        <v>5</v>
      </c>
      <c r="K26" s="48">
        <v>4</v>
      </c>
      <c r="L26" s="13">
        <v>1600000</v>
      </c>
      <c r="M26" s="46">
        <f t="shared" si="0"/>
        <v>6400000</v>
      </c>
      <c r="N26" s="9">
        <v>0</v>
      </c>
      <c r="O26" s="9">
        <v>0</v>
      </c>
      <c r="P26" s="9">
        <v>0</v>
      </c>
      <c r="Q26" s="9">
        <v>0</v>
      </c>
      <c r="R26" s="9">
        <v>0</v>
      </c>
      <c r="S26" s="9">
        <v>0</v>
      </c>
      <c r="T26" s="9">
        <v>0</v>
      </c>
      <c r="U26" s="9">
        <v>4</v>
      </c>
      <c r="V26" s="9">
        <v>0</v>
      </c>
      <c r="W26" s="9">
        <v>0</v>
      </c>
      <c r="X26" s="9">
        <v>0</v>
      </c>
      <c r="Y26" s="9">
        <v>0</v>
      </c>
      <c r="Z26" s="9">
        <v>0</v>
      </c>
      <c r="AA26" s="9">
        <v>0</v>
      </c>
      <c r="AB26" s="9">
        <v>0</v>
      </c>
      <c r="AC26" s="9">
        <v>0</v>
      </c>
      <c r="AD26" s="9">
        <v>0</v>
      </c>
      <c r="AE26" s="9">
        <v>0</v>
      </c>
      <c r="AF26" s="9">
        <v>0</v>
      </c>
      <c r="AG26" s="9">
        <v>0</v>
      </c>
      <c r="AH26" s="17">
        <f t="shared" si="1"/>
        <v>4</v>
      </c>
      <c r="AI26" s="26">
        <f t="shared" si="2"/>
        <v>0</v>
      </c>
    </row>
    <row r="27" spans="1:35" s="39" customFormat="1" ht="33.75">
      <c r="A27" s="11">
        <v>19</v>
      </c>
      <c r="B27" s="11">
        <v>19</v>
      </c>
      <c r="C27" s="47"/>
      <c r="D27" s="12" t="s">
        <v>88</v>
      </c>
      <c r="E27" s="12" t="s">
        <v>89</v>
      </c>
      <c r="F27" s="50" t="s">
        <v>87</v>
      </c>
      <c r="G27" s="11" t="s">
        <v>80</v>
      </c>
      <c r="H27" s="11" t="s">
        <v>37</v>
      </c>
      <c r="I27" s="11" t="s">
        <v>38</v>
      </c>
      <c r="J27" s="11" t="s">
        <v>5</v>
      </c>
      <c r="K27" s="48">
        <v>4</v>
      </c>
      <c r="L27" s="13">
        <v>1600000</v>
      </c>
      <c r="M27" s="46">
        <f t="shared" si="0"/>
        <v>6400000</v>
      </c>
      <c r="N27" s="9">
        <v>0</v>
      </c>
      <c r="O27" s="9">
        <v>0</v>
      </c>
      <c r="P27" s="9">
        <v>0</v>
      </c>
      <c r="Q27" s="9">
        <v>0</v>
      </c>
      <c r="R27" s="9">
        <v>0</v>
      </c>
      <c r="S27" s="9">
        <v>0</v>
      </c>
      <c r="T27" s="9">
        <v>0</v>
      </c>
      <c r="U27" s="9">
        <v>4</v>
      </c>
      <c r="V27" s="9">
        <v>0</v>
      </c>
      <c r="W27" s="9">
        <v>0</v>
      </c>
      <c r="X27" s="9">
        <v>0</v>
      </c>
      <c r="Y27" s="9">
        <v>0</v>
      </c>
      <c r="Z27" s="9">
        <v>0</v>
      </c>
      <c r="AA27" s="9">
        <v>0</v>
      </c>
      <c r="AB27" s="9">
        <v>0</v>
      </c>
      <c r="AC27" s="9">
        <v>0</v>
      </c>
      <c r="AD27" s="9">
        <v>0</v>
      </c>
      <c r="AE27" s="9">
        <v>0</v>
      </c>
      <c r="AF27" s="9">
        <v>0</v>
      </c>
      <c r="AG27" s="9">
        <v>0</v>
      </c>
      <c r="AH27" s="17">
        <f t="shared" si="1"/>
        <v>4</v>
      </c>
      <c r="AI27" s="26">
        <f t="shared" si="2"/>
        <v>0</v>
      </c>
    </row>
    <row r="28" spans="1:35" s="39" customFormat="1" ht="33.75">
      <c r="A28" s="11">
        <v>20</v>
      </c>
      <c r="B28" s="11">
        <v>20</v>
      </c>
      <c r="C28" s="47"/>
      <c r="D28" s="12" t="s">
        <v>90</v>
      </c>
      <c r="E28" s="12" t="s">
        <v>91</v>
      </c>
      <c r="F28" s="50" t="s">
        <v>87</v>
      </c>
      <c r="G28" s="11" t="s">
        <v>80</v>
      </c>
      <c r="H28" s="11" t="s">
        <v>37</v>
      </c>
      <c r="I28" s="11" t="s">
        <v>38</v>
      </c>
      <c r="J28" s="11" t="s">
        <v>5</v>
      </c>
      <c r="K28" s="48">
        <v>4</v>
      </c>
      <c r="L28" s="13">
        <v>1600000</v>
      </c>
      <c r="M28" s="46">
        <f t="shared" si="0"/>
        <v>6400000</v>
      </c>
      <c r="N28" s="9">
        <v>0</v>
      </c>
      <c r="O28" s="9">
        <v>0</v>
      </c>
      <c r="P28" s="9">
        <v>0</v>
      </c>
      <c r="Q28" s="9">
        <v>0</v>
      </c>
      <c r="R28" s="9">
        <v>0</v>
      </c>
      <c r="S28" s="9">
        <v>0</v>
      </c>
      <c r="T28" s="9">
        <v>0</v>
      </c>
      <c r="U28" s="9">
        <v>4</v>
      </c>
      <c r="V28" s="9">
        <v>0</v>
      </c>
      <c r="W28" s="9">
        <v>0</v>
      </c>
      <c r="X28" s="9">
        <v>0</v>
      </c>
      <c r="Y28" s="9">
        <v>0</v>
      </c>
      <c r="Z28" s="9">
        <v>0</v>
      </c>
      <c r="AA28" s="9">
        <v>0</v>
      </c>
      <c r="AB28" s="9">
        <v>0</v>
      </c>
      <c r="AC28" s="9">
        <v>0</v>
      </c>
      <c r="AD28" s="9">
        <v>0</v>
      </c>
      <c r="AE28" s="9">
        <v>0</v>
      </c>
      <c r="AF28" s="9">
        <v>0</v>
      </c>
      <c r="AG28" s="9">
        <v>0</v>
      </c>
      <c r="AH28" s="17">
        <f t="shared" si="1"/>
        <v>4</v>
      </c>
      <c r="AI28" s="26">
        <f t="shared" si="2"/>
        <v>0</v>
      </c>
    </row>
    <row r="29" spans="1:35" s="39" customFormat="1" ht="22.5">
      <c r="A29" s="11">
        <v>21</v>
      </c>
      <c r="B29" s="11">
        <v>21</v>
      </c>
      <c r="C29" s="47"/>
      <c r="D29" s="12" t="s">
        <v>92</v>
      </c>
      <c r="E29" s="12" t="s">
        <v>93</v>
      </c>
      <c r="F29" s="50" t="s">
        <v>87</v>
      </c>
      <c r="G29" s="11" t="s">
        <v>80</v>
      </c>
      <c r="H29" s="11" t="s">
        <v>37</v>
      </c>
      <c r="I29" s="11" t="s">
        <v>38</v>
      </c>
      <c r="J29" s="11" t="s">
        <v>5</v>
      </c>
      <c r="K29" s="48">
        <v>4</v>
      </c>
      <c r="L29" s="49">
        <v>3400000</v>
      </c>
      <c r="M29" s="46">
        <f t="shared" si="0"/>
        <v>13600000</v>
      </c>
      <c r="N29" s="9">
        <v>0</v>
      </c>
      <c r="O29" s="9">
        <v>0</v>
      </c>
      <c r="P29" s="9">
        <v>0</v>
      </c>
      <c r="Q29" s="9">
        <v>0</v>
      </c>
      <c r="R29" s="9">
        <v>0</v>
      </c>
      <c r="S29" s="9">
        <v>0</v>
      </c>
      <c r="T29" s="9">
        <v>0</v>
      </c>
      <c r="U29" s="9">
        <v>4</v>
      </c>
      <c r="V29" s="9">
        <v>0</v>
      </c>
      <c r="W29" s="9">
        <v>0</v>
      </c>
      <c r="X29" s="9">
        <v>0</v>
      </c>
      <c r="Y29" s="9">
        <v>0</v>
      </c>
      <c r="Z29" s="9">
        <v>0</v>
      </c>
      <c r="AA29" s="9">
        <v>0</v>
      </c>
      <c r="AB29" s="9">
        <v>0</v>
      </c>
      <c r="AC29" s="9">
        <v>0</v>
      </c>
      <c r="AD29" s="9">
        <v>0</v>
      </c>
      <c r="AE29" s="9">
        <v>0</v>
      </c>
      <c r="AF29" s="9">
        <v>0</v>
      </c>
      <c r="AG29" s="9">
        <v>0</v>
      </c>
      <c r="AH29" s="17">
        <f t="shared" si="1"/>
        <v>4</v>
      </c>
      <c r="AI29" s="26">
        <f t="shared" si="2"/>
        <v>0</v>
      </c>
    </row>
    <row r="30" spans="1:35" s="39" customFormat="1" ht="22.5">
      <c r="A30" s="11">
        <v>22</v>
      </c>
      <c r="B30" s="11">
        <v>22</v>
      </c>
      <c r="C30" s="47"/>
      <c r="D30" s="12" t="s">
        <v>94</v>
      </c>
      <c r="E30" s="12" t="s">
        <v>95</v>
      </c>
      <c r="F30" s="50" t="s">
        <v>87</v>
      </c>
      <c r="G30" s="11" t="s">
        <v>80</v>
      </c>
      <c r="H30" s="11" t="s">
        <v>37</v>
      </c>
      <c r="I30" s="11" t="s">
        <v>38</v>
      </c>
      <c r="J30" s="11" t="s">
        <v>5</v>
      </c>
      <c r="K30" s="48">
        <v>4</v>
      </c>
      <c r="L30" s="49">
        <v>3400000</v>
      </c>
      <c r="M30" s="46">
        <f t="shared" si="0"/>
        <v>13600000</v>
      </c>
      <c r="N30" s="9">
        <v>0</v>
      </c>
      <c r="O30" s="9">
        <v>0</v>
      </c>
      <c r="P30" s="9">
        <v>0</v>
      </c>
      <c r="Q30" s="9">
        <v>0</v>
      </c>
      <c r="R30" s="9">
        <v>0</v>
      </c>
      <c r="S30" s="9">
        <v>0</v>
      </c>
      <c r="T30" s="9">
        <v>0</v>
      </c>
      <c r="U30" s="9">
        <v>4</v>
      </c>
      <c r="V30" s="9">
        <v>0</v>
      </c>
      <c r="W30" s="9">
        <v>0</v>
      </c>
      <c r="X30" s="9">
        <v>0</v>
      </c>
      <c r="Y30" s="9">
        <v>0</v>
      </c>
      <c r="Z30" s="9">
        <v>0</v>
      </c>
      <c r="AA30" s="9">
        <v>0</v>
      </c>
      <c r="AB30" s="9">
        <v>0</v>
      </c>
      <c r="AC30" s="9">
        <v>0</v>
      </c>
      <c r="AD30" s="9">
        <v>0</v>
      </c>
      <c r="AE30" s="9">
        <v>0</v>
      </c>
      <c r="AF30" s="9">
        <v>0</v>
      </c>
      <c r="AG30" s="9">
        <v>0</v>
      </c>
      <c r="AH30" s="17">
        <f t="shared" si="1"/>
        <v>4</v>
      </c>
      <c r="AI30" s="26">
        <f t="shared" si="2"/>
        <v>0</v>
      </c>
    </row>
    <row r="31" spans="1:35" s="39" customFormat="1" ht="22.5">
      <c r="A31" s="11">
        <v>23</v>
      </c>
      <c r="B31" s="11">
        <v>23</v>
      </c>
      <c r="C31" s="47"/>
      <c r="D31" s="12" t="s">
        <v>96</v>
      </c>
      <c r="E31" s="12" t="s">
        <v>97</v>
      </c>
      <c r="F31" s="50" t="s">
        <v>98</v>
      </c>
      <c r="G31" s="11" t="s">
        <v>80</v>
      </c>
      <c r="H31" s="11" t="s">
        <v>37</v>
      </c>
      <c r="I31" s="11" t="s">
        <v>38</v>
      </c>
      <c r="J31" s="11" t="s">
        <v>5</v>
      </c>
      <c r="K31" s="48">
        <v>4</v>
      </c>
      <c r="L31" s="49">
        <v>3400000</v>
      </c>
      <c r="M31" s="46">
        <f t="shared" si="0"/>
        <v>13600000</v>
      </c>
      <c r="N31" s="9">
        <v>0</v>
      </c>
      <c r="O31" s="9">
        <v>0</v>
      </c>
      <c r="P31" s="9">
        <v>0</v>
      </c>
      <c r="Q31" s="9">
        <v>0</v>
      </c>
      <c r="R31" s="9">
        <v>0</v>
      </c>
      <c r="S31" s="9">
        <v>0</v>
      </c>
      <c r="T31" s="9">
        <v>0</v>
      </c>
      <c r="U31" s="9">
        <v>4</v>
      </c>
      <c r="V31" s="9">
        <v>0</v>
      </c>
      <c r="W31" s="9">
        <v>0</v>
      </c>
      <c r="X31" s="9">
        <v>0</v>
      </c>
      <c r="Y31" s="9">
        <v>0</v>
      </c>
      <c r="Z31" s="9">
        <v>0</v>
      </c>
      <c r="AA31" s="9">
        <v>0</v>
      </c>
      <c r="AB31" s="9">
        <v>0</v>
      </c>
      <c r="AC31" s="9">
        <v>0</v>
      </c>
      <c r="AD31" s="9">
        <v>0</v>
      </c>
      <c r="AE31" s="9">
        <v>0</v>
      </c>
      <c r="AF31" s="9">
        <v>0</v>
      </c>
      <c r="AG31" s="9">
        <v>0</v>
      </c>
      <c r="AH31" s="17">
        <f t="shared" si="1"/>
        <v>4</v>
      </c>
      <c r="AI31" s="26">
        <f t="shared" si="2"/>
        <v>0</v>
      </c>
    </row>
    <row r="32" spans="1:35" s="39" customFormat="1" ht="22.5">
      <c r="A32" s="11">
        <v>24</v>
      </c>
      <c r="B32" s="11">
        <v>24</v>
      </c>
      <c r="C32" s="47"/>
      <c r="D32" s="12" t="s">
        <v>99</v>
      </c>
      <c r="E32" s="12" t="s">
        <v>100</v>
      </c>
      <c r="F32" s="50" t="s">
        <v>87</v>
      </c>
      <c r="G32" s="11" t="s">
        <v>80</v>
      </c>
      <c r="H32" s="11" t="s">
        <v>51</v>
      </c>
      <c r="I32" s="11" t="s">
        <v>84</v>
      </c>
      <c r="J32" s="11" t="s">
        <v>5</v>
      </c>
      <c r="K32" s="48">
        <v>16</v>
      </c>
      <c r="L32" s="49">
        <v>2400000</v>
      </c>
      <c r="M32" s="46">
        <f t="shared" si="0"/>
        <v>38400000</v>
      </c>
      <c r="N32" s="9">
        <v>0</v>
      </c>
      <c r="O32" s="9">
        <v>0</v>
      </c>
      <c r="P32" s="9">
        <v>0</v>
      </c>
      <c r="Q32" s="9">
        <v>0</v>
      </c>
      <c r="R32" s="9">
        <v>0</v>
      </c>
      <c r="S32" s="9">
        <v>0</v>
      </c>
      <c r="T32" s="9">
        <v>0</v>
      </c>
      <c r="U32" s="9">
        <v>16</v>
      </c>
      <c r="V32" s="9">
        <v>0</v>
      </c>
      <c r="W32" s="9">
        <v>0</v>
      </c>
      <c r="X32" s="9">
        <v>0</v>
      </c>
      <c r="Y32" s="9">
        <v>0</v>
      </c>
      <c r="Z32" s="9">
        <v>0</v>
      </c>
      <c r="AA32" s="9">
        <v>0</v>
      </c>
      <c r="AB32" s="9">
        <v>0</v>
      </c>
      <c r="AC32" s="9">
        <v>0</v>
      </c>
      <c r="AD32" s="9">
        <v>0</v>
      </c>
      <c r="AE32" s="9">
        <v>0</v>
      </c>
      <c r="AF32" s="9">
        <v>0</v>
      </c>
      <c r="AG32" s="9">
        <v>0</v>
      </c>
      <c r="AH32" s="17">
        <f t="shared" si="1"/>
        <v>16</v>
      </c>
      <c r="AI32" s="26">
        <f t="shared" si="2"/>
        <v>0</v>
      </c>
    </row>
    <row r="33" spans="1:35" s="52" customFormat="1" ht="11.25">
      <c r="A33" s="164" t="s">
        <v>22</v>
      </c>
      <c r="B33" s="165"/>
      <c r="C33" s="165"/>
      <c r="D33" s="165"/>
      <c r="E33" s="165"/>
      <c r="F33" s="165"/>
      <c r="G33" s="165"/>
      <c r="H33" s="165"/>
      <c r="I33" s="165"/>
      <c r="J33" s="165"/>
      <c r="K33" s="15"/>
      <c r="L33" s="15"/>
      <c r="M33" s="51">
        <f>SUM(M9:M32)</f>
        <v>3730450000</v>
      </c>
      <c r="N33" s="9"/>
      <c r="O33" s="9"/>
      <c r="P33" s="9"/>
      <c r="Q33" s="9"/>
      <c r="R33" s="9"/>
      <c r="S33" s="9"/>
      <c r="T33" s="9"/>
      <c r="U33" s="9"/>
      <c r="V33" s="9"/>
      <c r="W33" s="9"/>
      <c r="X33" s="9"/>
      <c r="Y33" s="9"/>
      <c r="Z33" s="9"/>
      <c r="AA33" s="9"/>
      <c r="AB33" s="9"/>
      <c r="AC33" s="9"/>
      <c r="AD33" s="9"/>
      <c r="AE33" s="9"/>
      <c r="AF33" s="9"/>
      <c r="AG33" s="9"/>
      <c r="AH33" s="17"/>
      <c r="AI33" s="26"/>
    </row>
    <row r="34" spans="1:35" s="39" customFormat="1" ht="11.25">
      <c r="A34" s="43" t="s">
        <v>101</v>
      </c>
      <c r="B34" s="11"/>
      <c r="C34" s="44"/>
      <c r="D34" s="12"/>
      <c r="E34" s="15"/>
      <c r="F34" s="11"/>
      <c r="G34" s="11"/>
      <c r="H34" s="11"/>
      <c r="I34" s="11"/>
      <c r="J34" s="11"/>
      <c r="K34" s="48"/>
      <c r="L34" s="46"/>
      <c r="M34" s="46"/>
      <c r="N34" s="9"/>
      <c r="O34" s="9"/>
      <c r="P34" s="9"/>
      <c r="Q34" s="9"/>
      <c r="R34" s="9"/>
      <c r="S34" s="9"/>
      <c r="T34" s="9"/>
      <c r="U34" s="9"/>
      <c r="V34" s="9"/>
      <c r="W34" s="9"/>
      <c r="X34" s="9"/>
      <c r="Y34" s="9"/>
      <c r="Z34" s="9"/>
      <c r="AA34" s="9"/>
      <c r="AB34" s="9"/>
      <c r="AC34" s="9"/>
      <c r="AD34" s="9"/>
      <c r="AE34" s="9"/>
      <c r="AF34" s="9"/>
      <c r="AG34" s="9"/>
      <c r="AH34" s="17"/>
      <c r="AI34" s="26"/>
    </row>
    <row r="35" spans="1:35" s="39" customFormat="1" ht="22.5">
      <c r="A35" s="11">
        <v>25</v>
      </c>
      <c r="B35" s="11">
        <v>25</v>
      </c>
      <c r="C35" s="47"/>
      <c r="D35" s="12" t="s">
        <v>58</v>
      </c>
      <c r="E35" s="12" t="s">
        <v>102</v>
      </c>
      <c r="F35" s="11" t="s">
        <v>56</v>
      </c>
      <c r="G35" s="11" t="s">
        <v>36</v>
      </c>
      <c r="H35" s="11" t="s">
        <v>37</v>
      </c>
      <c r="I35" s="11" t="s">
        <v>38</v>
      </c>
      <c r="J35" s="11" t="s">
        <v>6</v>
      </c>
      <c r="K35" s="48">
        <v>1</v>
      </c>
      <c r="L35" s="49">
        <v>2800000</v>
      </c>
      <c r="M35" s="46">
        <f aca="true" t="shared" si="3" ref="M35:M45">K35*L35</f>
        <v>2800000</v>
      </c>
      <c r="N35" s="9">
        <v>0</v>
      </c>
      <c r="O35" s="9">
        <v>0</v>
      </c>
      <c r="P35" s="9">
        <v>0</v>
      </c>
      <c r="Q35" s="9">
        <v>0</v>
      </c>
      <c r="R35" s="9">
        <v>0</v>
      </c>
      <c r="S35" s="9">
        <v>0</v>
      </c>
      <c r="T35" s="9">
        <v>0</v>
      </c>
      <c r="U35" s="9">
        <v>0</v>
      </c>
      <c r="V35" s="9">
        <v>0</v>
      </c>
      <c r="W35" s="9">
        <v>0</v>
      </c>
      <c r="X35" s="9">
        <v>0</v>
      </c>
      <c r="Y35" s="9">
        <v>0</v>
      </c>
      <c r="Z35" s="9">
        <v>0</v>
      </c>
      <c r="AA35" s="9">
        <v>1</v>
      </c>
      <c r="AB35" s="9">
        <v>0</v>
      </c>
      <c r="AC35" s="9">
        <v>0</v>
      </c>
      <c r="AD35" s="9">
        <v>0</v>
      </c>
      <c r="AE35" s="9">
        <v>0</v>
      </c>
      <c r="AF35" s="9">
        <v>0</v>
      </c>
      <c r="AG35" s="9">
        <v>0</v>
      </c>
      <c r="AH35" s="17">
        <f t="shared" si="1"/>
        <v>1</v>
      </c>
      <c r="AI35" s="26">
        <f t="shared" si="2"/>
        <v>0</v>
      </c>
    </row>
    <row r="36" spans="1:35" s="39" customFormat="1" ht="11.25">
      <c r="A36" s="11">
        <v>26</v>
      </c>
      <c r="B36" s="11">
        <v>26</v>
      </c>
      <c r="C36" s="47"/>
      <c r="D36" s="12" t="s">
        <v>39</v>
      </c>
      <c r="E36" s="12" t="s">
        <v>103</v>
      </c>
      <c r="F36" s="11" t="s">
        <v>104</v>
      </c>
      <c r="G36" s="11" t="s">
        <v>36</v>
      </c>
      <c r="H36" s="11" t="s">
        <v>37</v>
      </c>
      <c r="I36" s="11" t="s">
        <v>38</v>
      </c>
      <c r="J36" s="11" t="s">
        <v>6</v>
      </c>
      <c r="K36" s="48">
        <v>164</v>
      </c>
      <c r="L36" s="49">
        <v>1800000</v>
      </c>
      <c r="M36" s="46">
        <f t="shared" si="3"/>
        <v>295200000</v>
      </c>
      <c r="N36" s="9">
        <v>0</v>
      </c>
      <c r="O36" s="9">
        <v>0</v>
      </c>
      <c r="P36" s="9">
        <v>0</v>
      </c>
      <c r="Q36" s="9">
        <v>0</v>
      </c>
      <c r="R36" s="9">
        <v>0</v>
      </c>
      <c r="S36" s="9">
        <v>0</v>
      </c>
      <c r="T36" s="9">
        <v>0</v>
      </c>
      <c r="U36" s="9">
        <v>100</v>
      </c>
      <c r="V36" s="9">
        <v>0</v>
      </c>
      <c r="W36" s="9">
        <v>30</v>
      </c>
      <c r="X36" s="9">
        <v>0</v>
      </c>
      <c r="Y36" s="9">
        <v>0</v>
      </c>
      <c r="Z36" s="9">
        <v>0</v>
      </c>
      <c r="AA36" s="9">
        <v>24</v>
      </c>
      <c r="AB36" s="9">
        <v>8</v>
      </c>
      <c r="AC36" s="9">
        <v>2</v>
      </c>
      <c r="AD36" s="9">
        <v>0</v>
      </c>
      <c r="AE36" s="9">
        <v>0</v>
      </c>
      <c r="AF36" s="9">
        <v>0</v>
      </c>
      <c r="AG36" s="9">
        <v>0</v>
      </c>
      <c r="AH36" s="17">
        <f t="shared" si="1"/>
        <v>164</v>
      </c>
      <c r="AI36" s="26">
        <f t="shared" si="2"/>
        <v>0</v>
      </c>
    </row>
    <row r="37" spans="1:35" s="39" customFormat="1" ht="11.25">
      <c r="A37" s="11">
        <v>27</v>
      </c>
      <c r="B37" s="11">
        <v>27</v>
      </c>
      <c r="C37" s="47"/>
      <c r="D37" s="12" t="s">
        <v>105</v>
      </c>
      <c r="E37" s="12" t="s">
        <v>44</v>
      </c>
      <c r="F37" s="11" t="s">
        <v>106</v>
      </c>
      <c r="G37" s="11" t="s">
        <v>36</v>
      </c>
      <c r="H37" s="11" t="s">
        <v>37</v>
      </c>
      <c r="I37" s="11" t="s">
        <v>38</v>
      </c>
      <c r="J37" s="11" t="s">
        <v>6</v>
      </c>
      <c r="K37" s="48">
        <v>148</v>
      </c>
      <c r="L37" s="49">
        <v>800000</v>
      </c>
      <c r="M37" s="46">
        <f t="shared" si="3"/>
        <v>118400000</v>
      </c>
      <c r="N37" s="9">
        <v>0</v>
      </c>
      <c r="O37" s="9">
        <v>0</v>
      </c>
      <c r="P37" s="9">
        <v>0</v>
      </c>
      <c r="Q37" s="9">
        <v>0</v>
      </c>
      <c r="R37" s="9">
        <v>0</v>
      </c>
      <c r="S37" s="9">
        <v>0</v>
      </c>
      <c r="T37" s="9">
        <v>0</v>
      </c>
      <c r="U37" s="9">
        <v>70</v>
      </c>
      <c r="V37" s="9">
        <v>0</v>
      </c>
      <c r="W37" s="9">
        <v>30</v>
      </c>
      <c r="X37" s="9">
        <v>0</v>
      </c>
      <c r="Y37" s="9">
        <v>0</v>
      </c>
      <c r="Z37" s="9">
        <v>0</v>
      </c>
      <c r="AA37" s="9">
        <v>36</v>
      </c>
      <c r="AB37" s="9">
        <v>10</v>
      </c>
      <c r="AC37" s="9">
        <v>2</v>
      </c>
      <c r="AD37" s="9">
        <v>0</v>
      </c>
      <c r="AE37" s="9">
        <v>0</v>
      </c>
      <c r="AF37" s="9">
        <v>0</v>
      </c>
      <c r="AG37" s="9">
        <v>0</v>
      </c>
      <c r="AH37" s="17">
        <f t="shared" si="1"/>
        <v>148</v>
      </c>
      <c r="AI37" s="26">
        <f t="shared" si="2"/>
        <v>0</v>
      </c>
    </row>
    <row r="38" spans="1:35" s="39" customFormat="1" ht="22.5">
      <c r="A38" s="11">
        <v>28</v>
      </c>
      <c r="B38" s="11">
        <v>28</v>
      </c>
      <c r="C38" s="47"/>
      <c r="D38" s="12" t="s">
        <v>107</v>
      </c>
      <c r="E38" s="12" t="s">
        <v>107</v>
      </c>
      <c r="F38" s="11" t="s">
        <v>108</v>
      </c>
      <c r="G38" s="11" t="s">
        <v>36</v>
      </c>
      <c r="H38" s="11" t="s">
        <v>37</v>
      </c>
      <c r="I38" s="11" t="s">
        <v>38</v>
      </c>
      <c r="J38" s="11" t="s">
        <v>6</v>
      </c>
      <c r="K38" s="48">
        <v>36</v>
      </c>
      <c r="L38" s="49">
        <v>650000</v>
      </c>
      <c r="M38" s="46">
        <f t="shared" si="3"/>
        <v>23400000</v>
      </c>
      <c r="N38" s="9">
        <v>0</v>
      </c>
      <c r="O38" s="9">
        <v>0</v>
      </c>
      <c r="P38" s="9">
        <v>0</v>
      </c>
      <c r="Q38" s="9">
        <v>0</v>
      </c>
      <c r="R38" s="9">
        <v>0</v>
      </c>
      <c r="S38" s="9">
        <v>0</v>
      </c>
      <c r="T38" s="9">
        <v>0</v>
      </c>
      <c r="U38" s="9">
        <v>20</v>
      </c>
      <c r="V38" s="9">
        <v>0</v>
      </c>
      <c r="W38" s="9">
        <v>12</v>
      </c>
      <c r="X38" s="9">
        <v>0</v>
      </c>
      <c r="Y38" s="9">
        <v>0</v>
      </c>
      <c r="Z38" s="9">
        <v>0</v>
      </c>
      <c r="AA38" s="9">
        <v>0</v>
      </c>
      <c r="AB38" s="9">
        <v>4</v>
      </c>
      <c r="AC38" s="9">
        <v>0</v>
      </c>
      <c r="AD38" s="9">
        <v>0</v>
      </c>
      <c r="AE38" s="9">
        <v>0</v>
      </c>
      <c r="AF38" s="9">
        <v>0</v>
      </c>
      <c r="AG38" s="9">
        <v>0</v>
      </c>
      <c r="AH38" s="17">
        <f t="shared" si="1"/>
        <v>36</v>
      </c>
      <c r="AI38" s="26">
        <f t="shared" si="2"/>
        <v>0</v>
      </c>
    </row>
    <row r="39" spans="1:35" s="39" customFormat="1" ht="22.5">
      <c r="A39" s="11">
        <v>29</v>
      </c>
      <c r="B39" s="11">
        <v>29</v>
      </c>
      <c r="C39" s="47"/>
      <c r="D39" s="12" t="s">
        <v>109</v>
      </c>
      <c r="E39" s="12" t="s">
        <v>110</v>
      </c>
      <c r="F39" s="11" t="s">
        <v>45</v>
      </c>
      <c r="G39" s="11" t="s">
        <v>111</v>
      </c>
      <c r="H39" s="11" t="s">
        <v>112</v>
      </c>
      <c r="I39" s="11" t="s">
        <v>38</v>
      </c>
      <c r="J39" s="11" t="s">
        <v>6</v>
      </c>
      <c r="K39" s="48">
        <v>11</v>
      </c>
      <c r="L39" s="49">
        <v>1500000</v>
      </c>
      <c r="M39" s="46">
        <f t="shared" si="3"/>
        <v>16500000</v>
      </c>
      <c r="N39" s="9">
        <v>0</v>
      </c>
      <c r="O39" s="9">
        <v>0</v>
      </c>
      <c r="P39" s="9">
        <v>0</v>
      </c>
      <c r="Q39" s="9">
        <v>0</v>
      </c>
      <c r="R39" s="9">
        <v>0</v>
      </c>
      <c r="S39" s="9">
        <v>0</v>
      </c>
      <c r="T39" s="9">
        <v>0</v>
      </c>
      <c r="U39" s="9">
        <v>0</v>
      </c>
      <c r="V39" s="9">
        <v>0</v>
      </c>
      <c r="W39" s="9">
        <v>0</v>
      </c>
      <c r="X39" s="9">
        <v>0</v>
      </c>
      <c r="Y39" s="9">
        <v>5</v>
      </c>
      <c r="Z39" s="9">
        <v>0</v>
      </c>
      <c r="AA39" s="9">
        <v>0</v>
      </c>
      <c r="AB39" s="9">
        <v>0</v>
      </c>
      <c r="AC39" s="9">
        <v>0</v>
      </c>
      <c r="AD39" s="9">
        <v>6</v>
      </c>
      <c r="AE39" s="9">
        <v>0</v>
      </c>
      <c r="AF39" s="9">
        <v>0</v>
      </c>
      <c r="AG39" s="9">
        <v>0</v>
      </c>
      <c r="AH39" s="17">
        <f t="shared" si="1"/>
        <v>11</v>
      </c>
      <c r="AI39" s="26">
        <f t="shared" si="2"/>
        <v>0</v>
      </c>
    </row>
    <row r="40" spans="1:35" s="39" customFormat="1" ht="22.5">
      <c r="A40" s="11">
        <v>30</v>
      </c>
      <c r="B40" s="11">
        <v>30</v>
      </c>
      <c r="C40" s="47"/>
      <c r="D40" s="12" t="s">
        <v>113</v>
      </c>
      <c r="E40" s="12" t="s">
        <v>114</v>
      </c>
      <c r="F40" s="11" t="s">
        <v>115</v>
      </c>
      <c r="G40" s="11" t="s">
        <v>116</v>
      </c>
      <c r="H40" s="11" t="s">
        <v>112</v>
      </c>
      <c r="I40" s="11" t="s">
        <v>38</v>
      </c>
      <c r="J40" s="11" t="s">
        <v>6</v>
      </c>
      <c r="K40" s="48">
        <v>7</v>
      </c>
      <c r="L40" s="49">
        <v>2550000</v>
      </c>
      <c r="M40" s="46">
        <f t="shared" si="3"/>
        <v>17850000</v>
      </c>
      <c r="N40" s="9">
        <v>0</v>
      </c>
      <c r="O40" s="9">
        <v>0</v>
      </c>
      <c r="P40" s="9">
        <v>0</v>
      </c>
      <c r="Q40" s="9">
        <v>0</v>
      </c>
      <c r="R40" s="9">
        <v>0</v>
      </c>
      <c r="S40" s="9">
        <v>0</v>
      </c>
      <c r="T40" s="9">
        <v>0</v>
      </c>
      <c r="U40" s="9">
        <v>0</v>
      </c>
      <c r="V40" s="9">
        <v>0</v>
      </c>
      <c r="W40" s="9">
        <v>0</v>
      </c>
      <c r="X40" s="9">
        <v>0</v>
      </c>
      <c r="Y40" s="9">
        <v>5</v>
      </c>
      <c r="Z40" s="9">
        <v>0</v>
      </c>
      <c r="AA40" s="9">
        <v>0</v>
      </c>
      <c r="AB40" s="9">
        <v>0</v>
      </c>
      <c r="AC40" s="9">
        <v>0</v>
      </c>
      <c r="AD40" s="9">
        <v>2</v>
      </c>
      <c r="AE40" s="9">
        <v>0</v>
      </c>
      <c r="AF40" s="9">
        <v>0</v>
      </c>
      <c r="AG40" s="9">
        <v>0</v>
      </c>
      <c r="AH40" s="17">
        <f t="shared" si="1"/>
        <v>7</v>
      </c>
      <c r="AI40" s="26">
        <f t="shared" si="2"/>
        <v>0</v>
      </c>
    </row>
    <row r="41" spans="1:35" s="39" customFormat="1" ht="22.5">
      <c r="A41" s="11">
        <v>31</v>
      </c>
      <c r="B41" s="11">
        <v>31</v>
      </c>
      <c r="C41" s="47"/>
      <c r="D41" s="12" t="s">
        <v>117</v>
      </c>
      <c r="E41" s="12" t="s">
        <v>118</v>
      </c>
      <c r="F41" s="11" t="s">
        <v>45</v>
      </c>
      <c r="G41" s="11" t="s">
        <v>119</v>
      </c>
      <c r="H41" s="11" t="s">
        <v>112</v>
      </c>
      <c r="I41" s="11" t="s">
        <v>38</v>
      </c>
      <c r="J41" s="11" t="s">
        <v>6</v>
      </c>
      <c r="K41" s="48">
        <v>6</v>
      </c>
      <c r="L41" s="49">
        <v>3500000</v>
      </c>
      <c r="M41" s="46">
        <f t="shared" si="3"/>
        <v>21000000</v>
      </c>
      <c r="N41" s="9">
        <v>0</v>
      </c>
      <c r="O41" s="9">
        <v>0</v>
      </c>
      <c r="P41" s="9">
        <v>0</v>
      </c>
      <c r="Q41" s="9">
        <v>0</v>
      </c>
      <c r="R41" s="9">
        <v>0</v>
      </c>
      <c r="S41" s="9">
        <v>0</v>
      </c>
      <c r="T41" s="9">
        <v>0</v>
      </c>
      <c r="U41" s="9">
        <v>0</v>
      </c>
      <c r="V41" s="9">
        <v>0</v>
      </c>
      <c r="W41" s="9">
        <v>0</v>
      </c>
      <c r="X41" s="9">
        <v>0</v>
      </c>
      <c r="Y41" s="9">
        <v>3</v>
      </c>
      <c r="Z41" s="9">
        <v>0</v>
      </c>
      <c r="AA41" s="9">
        <v>0</v>
      </c>
      <c r="AB41" s="9">
        <v>0</v>
      </c>
      <c r="AC41" s="9">
        <v>0</v>
      </c>
      <c r="AD41" s="9">
        <v>3</v>
      </c>
      <c r="AE41" s="9">
        <v>0</v>
      </c>
      <c r="AF41" s="9">
        <v>0</v>
      </c>
      <c r="AG41" s="9">
        <v>0</v>
      </c>
      <c r="AH41" s="17">
        <f t="shared" si="1"/>
        <v>6</v>
      </c>
      <c r="AI41" s="26">
        <f t="shared" si="2"/>
        <v>0</v>
      </c>
    </row>
    <row r="42" spans="1:35" s="39" customFormat="1" ht="33.75">
      <c r="A42" s="11">
        <v>32</v>
      </c>
      <c r="B42" s="11">
        <v>32</v>
      </c>
      <c r="C42" s="47"/>
      <c r="D42" s="12" t="s">
        <v>120</v>
      </c>
      <c r="E42" s="12" t="s">
        <v>121</v>
      </c>
      <c r="F42" s="11" t="s">
        <v>61</v>
      </c>
      <c r="G42" s="11" t="s">
        <v>122</v>
      </c>
      <c r="H42" s="11" t="s">
        <v>112</v>
      </c>
      <c r="I42" s="11" t="s">
        <v>38</v>
      </c>
      <c r="J42" s="11" t="s">
        <v>6</v>
      </c>
      <c r="K42" s="48">
        <v>3</v>
      </c>
      <c r="L42" s="49">
        <v>1700000</v>
      </c>
      <c r="M42" s="46">
        <f t="shared" si="3"/>
        <v>5100000</v>
      </c>
      <c r="N42" s="9">
        <v>0</v>
      </c>
      <c r="O42" s="9">
        <v>0</v>
      </c>
      <c r="P42" s="9">
        <v>0</v>
      </c>
      <c r="Q42" s="9">
        <v>0</v>
      </c>
      <c r="R42" s="9">
        <v>0</v>
      </c>
      <c r="S42" s="9">
        <v>0</v>
      </c>
      <c r="T42" s="9">
        <v>0</v>
      </c>
      <c r="U42" s="9">
        <v>0</v>
      </c>
      <c r="V42" s="9">
        <v>0</v>
      </c>
      <c r="W42" s="9">
        <v>0</v>
      </c>
      <c r="X42" s="9">
        <v>0</v>
      </c>
      <c r="Y42" s="9">
        <v>1</v>
      </c>
      <c r="Z42" s="9">
        <v>0</v>
      </c>
      <c r="AA42" s="9">
        <v>0</v>
      </c>
      <c r="AB42" s="9">
        <v>0</v>
      </c>
      <c r="AC42" s="9">
        <v>0</v>
      </c>
      <c r="AD42" s="9">
        <v>2</v>
      </c>
      <c r="AE42" s="9">
        <v>0</v>
      </c>
      <c r="AF42" s="9">
        <v>0</v>
      </c>
      <c r="AG42" s="9">
        <v>0</v>
      </c>
      <c r="AH42" s="17">
        <f t="shared" si="1"/>
        <v>3</v>
      </c>
      <c r="AI42" s="26">
        <f t="shared" si="2"/>
        <v>0</v>
      </c>
    </row>
    <row r="43" spans="1:35" s="39" customFormat="1" ht="56.25">
      <c r="A43" s="11">
        <v>33</v>
      </c>
      <c r="B43" s="11">
        <v>33</v>
      </c>
      <c r="C43" s="47"/>
      <c r="D43" s="12" t="s">
        <v>62</v>
      </c>
      <c r="E43" s="12" t="s">
        <v>63</v>
      </c>
      <c r="F43" s="11" t="s">
        <v>106</v>
      </c>
      <c r="G43" s="11" t="s">
        <v>123</v>
      </c>
      <c r="H43" s="11" t="s">
        <v>37</v>
      </c>
      <c r="I43" s="11" t="s">
        <v>38</v>
      </c>
      <c r="J43" s="11" t="s">
        <v>6</v>
      </c>
      <c r="K43" s="48">
        <v>54</v>
      </c>
      <c r="L43" s="49">
        <v>2050000</v>
      </c>
      <c r="M43" s="46">
        <f t="shared" si="3"/>
        <v>110700000</v>
      </c>
      <c r="N43" s="9">
        <v>0</v>
      </c>
      <c r="O43" s="9">
        <v>0</v>
      </c>
      <c r="P43" s="9">
        <v>0</v>
      </c>
      <c r="Q43" s="9">
        <v>0</v>
      </c>
      <c r="R43" s="9">
        <v>0</v>
      </c>
      <c r="S43" s="9">
        <v>0</v>
      </c>
      <c r="T43" s="9">
        <v>0</v>
      </c>
      <c r="U43" s="9">
        <v>20</v>
      </c>
      <c r="V43" s="9">
        <v>0</v>
      </c>
      <c r="W43" s="9">
        <v>15</v>
      </c>
      <c r="X43" s="9">
        <v>0</v>
      </c>
      <c r="Y43" s="9">
        <v>0</v>
      </c>
      <c r="Z43" s="9">
        <v>0</v>
      </c>
      <c r="AA43" s="9">
        <v>12</v>
      </c>
      <c r="AB43" s="9">
        <v>6</v>
      </c>
      <c r="AC43" s="9">
        <v>1</v>
      </c>
      <c r="AD43" s="9">
        <v>0</v>
      </c>
      <c r="AE43" s="9">
        <v>0</v>
      </c>
      <c r="AF43" s="9">
        <v>0</v>
      </c>
      <c r="AG43" s="9">
        <v>0</v>
      </c>
      <c r="AH43" s="17">
        <f t="shared" si="1"/>
        <v>54</v>
      </c>
      <c r="AI43" s="26">
        <f t="shared" si="2"/>
        <v>0</v>
      </c>
    </row>
    <row r="44" spans="1:35" s="39" customFormat="1" ht="33.75">
      <c r="A44" s="11">
        <v>34</v>
      </c>
      <c r="B44" s="11">
        <v>34</v>
      </c>
      <c r="C44" s="47"/>
      <c r="D44" s="12" t="s">
        <v>124</v>
      </c>
      <c r="E44" s="12" t="s">
        <v>125</v>
      </c>
      <c r="F44" s="50" t="s">
        <v>126</v>
      </c>
      <c r="G44" s="11" t="s">
        <v>36</v>
      </c>
      <c r="H44" s="11" t="s">
        <v>112</v>
      </c>
      <c r="I44" s="11" t="s">
        <v>38</v>
      </c>
      <c r="J44" s="11" t="s">
        <v>5</v>
      </c>
      <c r="K44" s="48">
        <v>8</v>
      </c>
      <c r="L44" s="49">
        <v>1300000</v>
      </c>
      <c r="M44" s="46">
        <f t="shared" si="3"/>
        <v>10400000</v>
      </c>
      <c r="N44" s="9">
        <v>0</v>
      </c>
      <c r="O44" s="9">
        <v>0</v>
      </c>
      <c r="P44" s="9">
        <v>0</v>
      </c>
      <c r="Q44" s="9">
        <v>0</v>
      </c>
      <c r="R44" s="9">
        <v>0</v>
      </c>
      <c r="S44" s="9">
        <v>0</v>
      </c>
      <c r="T44" s="9">
        <v>0</v>
      </c>
      <c r="U44" s="9">
        <v>0</v>
      </c>
      <c r="V44" s="9">
        <v>0</v>
      </c>
      <c r="W44" s="9">
        <v>0</v>
      </c>
      <c r="X44" s="9">
        <v>0</v>
      </c>
      <c r="Y44" s="9">
        <v>0</v>
      </c>
      <c r="Z44" s="9">
        <v>0</v>
      </c>
      <c r="AA44" s="9">
        <v>0</v>
      </c>
      <c r="AB44" s="9">
        <v>4</v>
      </c>
      <c r="AC44" s="9">
        <v>0</v>
      </c>
      <c r="AD44" s="9">
        <v>4</v>
      </c>
      <c r="AE44" s="9">
        <v>0</v>
      </c>
      <c r="AF44" s="9">
        <v>0</v>
      </c>
      <c r="AG44" s="9">
        <v>0</v>
      </c>
      <c r="AH44" s="17">
        <f t="shared" si="1"/>
        <v>8</v>
      </c>
      <c r="AI44" s="26">
        <f t="shared" si="2"/>
        <v>0</v>
      </c>
    </row>
    <row r="45" spans="1:35" s="39" customFormat="1" ht="22.5">
      <c r="A45" s="11">
        <v>35</v>
      </c>
      <c r="B45" s="11">
        <v>35</v>
      </c>
      <c r="C45" s="47"/>
      <c r="D45" s="12" t="s">
        <v>127</v>
      </c>
      <c r="E45" s="12" t="s">
        <v>127</v>
      </c>
      <c r="F45" s="11" t="s">
        <v>128</v>
      </c>
      <c r="G45" s="11" t="s">
        <v>36</v>
      </c>
      <c r="H45" s="11" t="s">
        <v>37</v>
      </c>
      <c r="I45" s="11" t="s">
        <v>38</v>
      </c>
      <c r="J45" s="11" t="s">
        <v>6</v>
      </c>
      <c r="K45" s="48">
        <v>18</v>
      </c>
      <c r="L45" s="49">
        <v>2500000</v>
      </c>
      <c r="M45" s="46">
        <f t="shared" si="3"/>
        <v>45000000</v>
      </c>
      <c r="N45" s="9">
        <v>0</v>
      </c>
      <c r="O45" s="9">
        <v>0</v>
      </c>
      <c r="P45" s="9">
        <v>0</v>
      </c>
      <c r="Q45" s="9">
        <v>0</v>
      </c>
      <c r="R45" s="9">
        <v>0</v>
      </c>
      <c r="S45" s="9">
        <v>0</v>
      </c>
      <c r="T45" s="9">
        <v>0</v>
      </c>
      <c r="U45" s="9">
        <v>0</v>
      </c>
      <c r="V45" s="9">
        <v>0</v>
      </c>
      <c r="W45" s="9">
        <v>10</v>
      </c>
      <c r="X45" s="9">
        <v>0</v>
      </c>
      <c r="Y45" s="9">
        <v>0</v>
      </c>
      <c r="Z45" s="9">
        <v>0</v>
      </c>
      <c r="AA45" s="9">
        <v>8</v>
      </c>
      <c r="AB45" s="9">
        <v>0</v>
      </c>
      <c r="AC45" s="9">
        <v>0</v>
      </c>
      <c r="AD45" s="9">
        <v>0</v>
      </c>
      <c r="AE45" s="9">
        <v>0</v>
      </c>
      <c r="AF45" s="9">
        <v>0</v>
      </c>
      <c r="AG45" s="9">
        <v>0</v>
      </c>
      <c r="AH45" s="17">
        <f t="shared" si="1"/>
        <v>18</v>
      </c>
      <c r="AI45" s="26">
        <f t="shared" si="2"/>
        <v>0</v>
      </c>
    </row>
    <row r="46" spans="1:35" s="52" customFormat="1" ht="11.25">
      <c r="A46" s="164" t="s">
        <v>22</v>
      </c>
      <c r="B46" s="165"/>
      <c r="C46" s="165"/>
      <c r="D46" s="165"/>
      <c r="E46" s="165"/>
      <c r="F46" s="165"/>
      <c r="G46" s="165"/>
      <c r="H46" s="165"/>
      <c r="I46" s="165"/>
      <c r="J46" s="166"/>
      <c r="K46" s="53"/>
      <c r="L46" s="54"/>
      <c r="M46" s="51">
        <f>SUM(M35:M45)</f>
        <v>666350000</v>
      </c>
      <c r="N46" s="9"/>
      <c r="O46" s="9"/>
      <c r="P46" s="9"/>
      <c r="Q46" s="9"/>
      <c r="R46" s="9"/>
      <c r="S46" s="9"/>
      <c r="T46" s="9"/>
      <c r="U46" s="9"/>
      <c r="V46" s="9"/>
      <c r="W46" s="9"/>
      <c r="X46" s="9"/>
      <c r="Y46" s="9"/>
      <c r="Z46" s="9"/>
      <c r="AA46" s="9"/>
      <c r="AB46" s="9"/>
      <c r="AC46" s="9"/>
      <c r="AD46" s="9"/>
      <c r="AE46" s="9"/>
      <c r="AF46" s="9"/>
      <c r="AG46" s="9"/>
      <c r="AH46" s="17"/>
      <c r="AI46" s="26"/>
    </row>
    <row r="47" spans="1:35" s="39" customFormat="1" ht="11.25">
      <c r="A47" s="43" t="s">
        <v>129</v>
      </c>
      <c r="B47" s="11"/>
      <c r="C47" s="44"/>
      <c r="D47" s="12"/>
      <c r="E47" s="44"/>
      <c r="F47" s="11"/>
      <c r="G47" s="11"/>
      <c r="H47" s="11"/>
      <c r="I47" s="11"/>
      <c r="J47" s="11"/>
      <c r="K47" s="48"/>
      <c r="L47" s="55"/>
      <c r="M47" s="46"/>
      <c r="N47" s="9"/>
      <c r="O47" s="9"/>
      <c r="P47" s="9"/>
      <c r="Q47" s="9"/>
      <c r="R47" s="9"/>
      <c r="S47" s="9"/>
      <c r="T47" s="9"/>
      <c r="U47" s="9"/>
      <c r="V47" s="9"/>
      <c r="W47" s="9"/>
      <c r="X47" s="9"/>
      <c r="Y47" s="9"/>
      <c r="Z47" s="9"/>
      <c r="AA47" s="9"/>
      <c r="AB47" s="9"/>
      <c r="AC47" s="9"/>
      <c r="AD47" s="9"/>
      <c r="AE47" s="9"/>
      <c r="AF47" s="9"/>
      <c r="AG47" s="9"/>
      <c r="AH47" s="17"/>
      <c r="AI47" s="26"/>
    </row>
    <row r="48" spans="1:35" s="39" customFormat="1" ht="22.5">
      <c r="A48" s="11">
        <v>36</v>
      </c>
      <c r="B48" s="11">
        <v>80</v>
      </c>
      <c r="C48" s="47"/>
      <c r="D48" s="12" t="s">
        <v>130</v>
      </c>
      <c r="E48" s="47" t="s">
        <v>131</v>
      </c>
      <c r="F48" s="11" t="s">
        <v>132</v>
      </c>
      <c r="G48" s="11" t="s">
        <v>133</v>
      </c>
      <c r="H48" s="11" t="s">
        <v>37</v>
      </c>
      <c r="I48" s="11" t="s">
        <v>38</v>
      </c>
      <c r="J48" s="11" t="s">
        <v>6</v>
      </c>
      <c r="K48" s="48">
        <v>6</v>
      </c>
      <c r="L48" s="49">
        <v>3930000</v>
      </c>
      <c r="M48" s="46">
        <f>K48*L48</f>
        <v>23580000</v>
      </c>
      <c r="N48" s="9">
        <v>0</v>
      </c>
      <c r="O48" s="9">
        <v>0</v>
      </c>
      <c r="P48" s="9">
        <v>0</v>
      </c>
      <c r="Q48" s="9">
        <v>0</v>
      </c>
      <c r="R48" s="9">
        <v>0</v>
      </c>
      <c r="S48" s="9">
        <v>0</v>
      </c>
      <c r="T48" s="9">
        <v>0</v>
      </c>
      <c r="U48" s="9">
        <v>0</v>
      </c>
      <c r="V48" s="9">
        <v>0</v>
      </c>
      <c r="W48" s="9">
        <v>0</v>
      </c>
      <c r="X48" s="9">
        <v>0</v>
      </c>
      <c r="Y48" s="9">
        <v>0</v>
      </c>
      <c r="Z48" s="9">
        <v>0</v>
      </c>
      <c r="AA48" s="9">
        <v>0</v>
      </c>
      <c r="AB48" s="9">
        <v>6</v>
      </c>
      <c r="AC48" s="9">
        <v>0</v>
      </c>
      <c r="AD48" s="9">
        <v>0</v>
      </c>
      <c r="AE48" s="9">
        <v>0</v>
      </c>
      <c r="AF48" s="9">
        <v>0</v>
      </c>
      <c r="AG48" s="9">
        <v>0</v>
      </c>
      <c r="AH48" s="17">
        <f t="shared" si="1"/>
        <v>6</v>
      </c>
      <c r="AI48" s="26">
        <f t="shared" si="2"/>
        <v>0</v>
      </c>
    </row>
    <row r="49" spans="1:35" s="39" customFormat="1" ht="22.5">
      <c r="A49" s="11">
        <v>37</v>
      </c>
      <c r="B49" s="11">
        <v>81</v>
      </c>
      <c r="C49" s="47"/>
      <c r="D49" s="12" t="s">
        <v>134</v>
      </c>
      <c r="E49" s="47" t="s">
        <v>135</v>
      </c>
      <c r="F49" s="11" t="s">
        <v>136</v>
      </c>
      <c r="G49" s="11" t="s">
        <v>133</v>
      </c>
      <c r="H49" s="11" t="s">
        <v>37</v>
      </c>
      <c r="I49" s="11" t="s">
        <v>38</v>
      </c>
      <c r="J49" s="11" t="s">
        <v>6</v>
      </c>
      <c r="K49" s="48">
        <v>6</v>
      </c>
      <c r="L49" s="49">
        <v>3930000</v>
      </c>
      <c r="M49" s="46">
        <f>K49*L49</f>
        <v>23580000</v>
      </c>
      <c r="N49" s="9">
        <v>0</v>
      </c>
      <c r="O49" s="9">
        <v>0</v>
      </c>
      <c r="P49" s="9">
        <v>0</v>
      </c>
      <c r="Q49" s="9">
        <v>0</v>
      </c>
      <c r="R49" s="9">
        <v>0</v>
      </c>
      <c r="S49" s="9">
        <v>0</v>
      </c>
      <c r="T49" s="9">
        <v>0</v>
      </c>
      <c r="U49" s="9">
        <v>0</v>
      </c>
      <c r="V49" s="9">
        <v>0</v>
      </c>
      <c r="W49" s="9">
        <v>0</v>
      </c>
      <c r="X49" s="9">
        <v>0</v>
      </c>
      <c r="Y49" s="9">
        <v>0</v>
      </c>
      <c r="Z49" s="9">
        <v>0</v>
      </c>
      <c r="AA49" s="9">
        <v>0</v>
      </c>
      <c r="AB49" s="9">
        <v>6</v>
      </c>
      <c r="AC49" s="9">
        <v>0</v>
      </c>
      <c r="AD49" s="9">
        <v>0</v>
      </c>
      <c r="AE49" s="9">
        <v>0</v>
      </c>
      <c r="AF49" s="9">
        <v>0</v>
      </c>
      <c r="AG49" s="9">
        <v>0</v>
      </c>
      <c r="AH49" s="17">
        <f t="shared" si="1"/>
        <v>6</v>
      </c>
      <c r="AI49" s="26">
        <f t="shared" si="2"/>
        <v>0</v>
      </c>
    </row>
    <row r="50" spans="1:35" s="39" customFormat="1" ht="33.75">
      <c r="A50" s="11">
        <v>38</v>
      </c>
      <c r="B50" s="11">
        <v>82</v>
      </c>
      <c r="C50" s="47"/>
      <c r="D50" s="12" t="s">
        <v>137</v>
      </c>
      <c r="E50" s="47" t="s">
        <v>138</v>
      </c>
      <c r="F50" s="11" t="s">
        <v>139</v>
      </c>
      <c r="G50" s="11" t="s">
        <v>133</v>
      </c>
      <c r="H50" s="11" t="s">
        <v>37</v>
      </c>
      <c r="I50" s="11" t="s">
        <v>38</v>
      </c>
      <c r="J50" s="11" t="s">
        <v>6</v>
      </c>
      <c r="K50" s="48">
        <v>5</v>
      </c>
      <c r="L50" s="49">
        <v>1700000</v>
      </c>
      <c r="M50" s="46">
        <f>K50*L50</f>
        <v>8500000</v>
      </c>
      <c r="N50" s="9">
        <v>0</v>
      </c>
      <c r="O50" s="9">
        <v>0</v>
      </c>
      <c r="P50" s="9">
        <v>0</v>
      </c>
      <c r="Q50" s="9">
        <v>0</v>
      </c>
      <c r="R50" s="9">
        <v>0</v>
      </c>
      <c r="S50" s="9">
        <v>0</v>
      </c>
      <c r="T50" s="9">
        <v>0</v>
      </c>
      <c r="U50" s="9">
        <v>0</v>
      </c>
      <c r="V50" s="9">
        <v>0</v>
      </c>
      <c r="W50" s="9">
        <v>0</v>
      </c>
      <c r="X50" s="9">
        <v>0</v>
      </c>
      <c r="Y50" s="9">
        <v>0</v>
      </c>
      <c r="Z50" s="9">
        <v>0</v>
      </c>
      <c r="AA50" s="9">
        <v>0</v>
      </c>
      <c r="AB50" s="9">
        <v>5</v>
      </c>
      <c r="AC50" s="9">
        <v>0</v>
      </c>
      <c r="AD50" s="9">
        <v>0</v>
      </c>
      <c r="AE50" s="9">
        <v>0</v>
      </c>
      <c r="AF50" s="9">
        <v>0</v>
      </c>
      <c r="AG50" s="9">
        <v>0</v>
      </c>
      <c r="AH50" s="17">
        <f t="shared" si="1"/>
        <v>5</v>
      </c>
      <c r="AI50" s="26">
        <f t="shared" si="2"/>
        <v>0</v>
      </c>
    </row>
    <row r="51" spans="1:35" s="39" customFormat="1" ht="11.25">
      <c r="A51" s="11">
        <v>39</v>
      </c>
      <c r="B51" s="11">
        <v>83</v>
      </c>
      <c r="C51" s="47"/>
      <c r="D51" s="12" t="s">
        <v>140</v>
      </c>
      <c r="E51" s="47" t="s">
        <v>141</v>
      </c>
      <c r="F51" s="11" t="s">
        <v>142</v>
      </c>
      <c r="G51" s="11" t="s">
        <v>133</v>
      </c>
      <c r="H51" s="11" t="s">
        <v>37</v>
      </c>
      <c r="I51" s="11" t="s">
        <v>38</v>
      </c>
      <c r="J51" s="11" t="s">
        <v>6</v>
      </c>
      <c r="K51" s="48">
        <v>5</v>
      </c>
      <c r="L51" s="49">
        <v>2000000</v>
      </c>
      <c r="M51" s="46">
        <f>K51*L51</f>
        <v>10000000</v>
      </c>
      <c r="N51" s="9">
        <v>0</v>
      </c>
      <c r="O51" s="9">
        <v>0</v>
      </c>
      <c r="P51" s="9">
        <v>0</v>
      </c>
      <c r="Q51" s="9">
        <v>0</v>
      </c>
      <c r="R51" s="9">
        <v>0</v>
      </c>
      <c r="S51" s="9">
        <v>0</v>
      </c>
      <c r="T51" s="9">
        <v>0</v>
      </c>
      <c r="U51" s="9">
        <v>0</v>
      </c>
      <c r="V51" s="9">
        <v>0</v>
      </c>
      <c r="W51" s="9">
        <v>0</v>
      </c>
      <c r="X51" s="9">
        <v>0</v>
      </c>
      <c r="Y51" s="9">
        <v>0</v>
      </c>
      <c r="Z51" s="9">
        <v>0</v>
      </c>
      <c r="AA51" s="9">
        <v>0</v>
      </c>
      <c r="AB51" s="9">
        <v>5</v>
      </c>
      <c r="AC51" s="9">
        <v>0</v>
      </c>
      <c r="AD51" s="9">
        <v>0</v>
      </c>
      <c r="AE51" s="9">
        <v>0</v>
      </c>
      <c r="AF51" s="9">
        <v>0</v>
      </c>
      <c r="AG51" s="9">
        <v>0</v>
      </c>
      <c r="AH51" s="17">
        <f t="shared" si="1"/>
        <v>5</v>
      </c>
      <c r="AI51" s="26">
        <f t="shared" si="2"/>
        <v>0</v>
      </c>
    </row>
    <row r="52" spans="1:35" s="39" customFormat="1" ht="11.25">
      <c r="A52" s="11">
        <v>40</v>
      </c>
      <c r="B52" s="11">
        <v>84</v>
      </c>
      <c r="C52" s="47"/>
      <c r="D52" s="12" t="s">
        <v>143</v>
      </c>
      <c r="E52" s="47" t="s">
        <v>144</v>
      </c>
      <c r="F52" s="50" t="s">
        <v>145</v>
      </c>
      <c r="G52" s="11" t="s">
        <v>133</v>
      </c>
      <c r="H52" s="11" t="s">
        <v>37</v>
      </c>
      <c r="I52" s="11" t="s">
        <v>38</v>
      </c>
      <c r="J52" s="11" t="s">
        <v>5</v>
      </c>
      <c r="K52" s="48">
        <v>3</v>
      </c>
      <c r="L52" s="49">
        <v>860000</v>
      </c>
      <c r="M52" s="46">
        <f>K52*L52</f>
        <v>2580000</v>
      </c>
      <c r="N52" s="9">
        <v>0</v>
      </c>
      <c r="O52" s="9">
        <v>0</v>
      </c>
      <c r="P52" s="9">
        <v>0</v>
      </c>
      <c r="Q52" s="9">
        <v>0</v>
      </c>
      <c r="R52" s="9">
        <v>0</v>
      </c>
      <c r="S52" s="9">
        <v>0</v>
      </c>
      <c r="T52" s="9">
        <v>0</v>
      </c>
      <c r="U52" s="9">
        <v>0</v>
      </c>
      <c r="V52" s="9">
        <v>0</v>
      </c>
      <c r="W52" s="9">
        <v>0</v>
      </c>
      <c r="X52" s="9">
        <v>0</v>
      </c>
      <c r="Y52" s="9">
        <v>0</v>
      </c>
      <c r="Z52" s="9">
        <v>0</v>
      </c>
      <c r="AA52" s="9">
        <v>0</v>
      </c>
      <c r="AB52" s="9">
        <v>3</v>
      </c>
      <c r="AC52" s="9">
        <v>0</v>
      </c>
      <c r="AD52" s="9">
        <v>0</v>
      </c>
      <c r="AE52" s="9">
        <v>0</v>
      </c>
      <c r="AF52" s="9">
        <v>0</v>
      </c>
      <c r="AG52" s="9">
        <v>0</v>
      </c>
      <c r="AH52" s="17">
        <f t="shared" si="1"/>
        <v>3</v>
      </c>
      <c r="AI52" s="26">
        <f t="shared" si="2"/>
        <v>0</v>
      </c>
    </row>
    <row r="53" spans="1:35" s="39" customFormat="1" ht="11.25">
      <c r="A53" s="164" t="s">
        <v>22</v>
      </c>
      <c r="B53" s="165"/>
      <c r="C53" s="165"/>
      <c r="D53" s="165"/>
      <c r="E53" s="165"/>
      <c r="F53" s="165"/>
      <c r="G53" s="165"/>
      <c r="H53" s="165"/>
      <c r="I53" s="165"/>
      <c r="J53" s="166"/>
      <c r="K53" s="48"/>
      <c r="L53" s="49"/>
      <c r="M53" s="51">
        <f>SUM(M48:M52)</f>
        <v>68240000</v>
      </c>
      <c r="N53" s="9"/>
      <c r="O53" s="9"/>
      <c r="P53" s="9"/>
      <c r="Q53" s="9"/>
      <c r="R53" s="9"/>
      <c r="S53" s="9"/>
      <c r="T53" s="9"/>
      <c r="U53" s="9"/>
      <c r="V53" s="9"/>
      <c r="W53" s="9"/>
      <c r="X53" s="9"/>
      <c r="Y53" s="9"/>
      <c r="Z53" s="9"/>
      <c r="AA53" s="9"/>
      <c r="AB53" s="9"/>
      <c r="AC53" s="9"/>
      <c r="AD53" s="9"/>
      <c r="AE53" s="9"/>
      <c r="AF53" s="9"/>
      <c r="AG53" s="9"/>
      <c r="AH53" s="17"/>
      <c r="AI53" s="26"/>
    </row>
    <row r="54" spans="1:35" s="39" customFormat="1" ht="11.25">
      <c r="A54" s="43" t="s">
        <v>146</v>
      </c>
      <c r="B54" s="11"/>
      <c r="C54" s="44"/>
      <c r="D54" s="12"/>
      <c r="E54" s="15"/>
      <c r="F54" s="11"/>
      <c r="G54" s="11"/>
      <c r="H54" s="11"/>
      <c r="I54" s="11"/>
      <c r="J54" s="11"/>
      <c r="K54" s="48"/>
      <c r="L54" s="46"/>
      <c r="M54" s="46"/>
      <c r="N54" s="9"/>
      <c r="O54" s="9"/>
      <c r="P54" s="9"/>
      <c r="Q54" s="9"/>
      <c r="R54" s="9"/>
      <c r="S54" s="9"/>
      <c r="T54" s="9"/>
      <c r="U54" s="9"/>
      <c r="V54" s="9"/>
      <c r="W54" s="9"/>
      <c r="X54" s="9"/>
      <c r="Y54" s="9"/>
      <c r="Z54" s="9"/>
      <c r="AA54" s="9"/>
      <c r="AB54" s="9"/>
      <c r="AC54" s="9"/>
      <c r="AD54" s="9"/>
      <c r="AE54" s="9"/>
      <c r="AF54" s="9"/>
      <c r="AG54" s="9"/>
      <c r="AH54" s="17"/>
      <c r="AI54" s="26"/>
    </row>
    <row r="55" spans="1:35" s="39" customFormat="1" ht="45">
      <c r="A55" s="11">
        <v>41</v>
      </c>
      <c r="B55" s="11">
        <v>116</v>
      </c>
      <c r="C55" s="47"/>
      <c r="D55" s="12" t="s">
        <v>147</v>
      </c>
      <c r="E55" s="12" t="s">
        <v>148</v>
      </c>
      <c r="F55" s="11" t="s">
        <v>149</v>
      </c>
      <c r="G55" s="11" t="s">
        <v>150</v>
      </c>
      <c r="H55" s="11" t="s">
        <v>37</v>
      </c>
      <c r="I55" s="11" t="s">
        <v>38</v>
      </c>
      <c r="J55" s="11" t="s">
        <v>6</v>
      </c>
      <c r="K55" s="48">
        <v>1</v>
      </c>
      <c r="L55" s="49">
        <v>1250000</v>
      </c>
      <c r="M55" s="46">
        <f aca="true" t="shared" si="4" ref="M55:M71">K55*L55</f>
        <v>1250000</v>
      </c>
      <c r="N55" s="9">
        <v>0</v>
      </c>
      <c r="O55" s="9">
        <v>0</v>
      </c>
      <c r="P55" s="9">
        <v>0</v>
      </c>
      <c r="Q55" s="9">
        <v>0</v>
      </c>
      <c r="R55" s="9">
        <v>0</v>
      </c>
      <c r="S55" s="9">
        <v>0</v>
      </c>
      <c r="T55" s="9">
        <v>0</v>
      </c>
      <c r="U55" s="9">
        <v>0</v>
      </c>
      <c r="V55" s="9">
        <v>0</v>
      </c>
      <c r="W55" s="9">
        <v>0</v>
      </c>
      <c r="X55" s="9">
        <v>0</v>
      </c>
      <c r="Y55" s="9">
        <v>1</v>
      </c>
      <c r="Z55" s="9">
        <v>0</v>
      </c>
      <c r="AA55" s="9">
        <v>0</v>
      </c>
      <c r="AB55" s="9">
        <v>0</v>
      </c>
      <c r="AC55" s="9">
        <v>0</v>
      </c>
      <c r="AD55" s="9">
        <v>0</v>
      </c>
      <c r="AE55" s="9">
        <v>0</v>
      </c>
      <c r="AF55" s="9">
        <v>0</v>
      </c>
      <c r="AG55" s="9">
        <v>0</v>
      </c>
      <c r="AH55" s="17">
        <f t="shared" si="1"/>
        <v>1</v>
      </c>
      <c r="AI55" s="26">
        <f t="shared" si="2"/>
        <v>0</v>
      </c>
    </row>
    <row r="56" spans="1:35" s="39" customFormat="1" ht="33.75">
      <c r="A56" s="11">
        <v>42</v>
      </c>
      <c r="B56" s="11">
        <v>117</v>
      </c>
      <c r="C56" s="56"/>
      <c r="D56" s="12" t="s">
        <v>151</v>
      </c>
      <c r="E56" s="12" t="s">
        <v>135</v>
      </c>
      <c r="F56" s="11" t="s">
        <v>152</v>
      </c>
      <c r="G56" s="11" t="s">
        <v>150</v>
      </c>
      <c r="H56" s="11" t="s">
        <v>37</v>
      </c>
      <c r="I56" s="11" t="s">
        <v>38</v>
      </c>
      <c r="J56" s="11" t="s">
        <v>6</v>
      </c>
      <c r="K56" s="48">
        <v>1</v>
      </c>
      <c r="L56" s="49">
        <v>4500000</v>
      </c>
      <c r="M56" s="46">
        <f t="shared" si="4"/>
        <v>4500000</v>
      </c>
      <c r="N56" s="9">
        <v>0</v>
      </c>
      <c r="O56" s="9">
        <v>0</v>
      </c>
      <c r="P56" s="9">
        <v>0</v>
      </c>
      <c r="Q56" s="9">
        <v>0</v>
      </c>
      <c r="R56" s="9">
        <v>0</v>
      </c>
      <c r="S56" s="9">
        <v>0</v>
      </c>
      <c r="T56" s="9">
        <v>0</v>
      </c>
      <c r="U56" s="9">
        <v>0</v>
      </c>
      <c r="V56" s="9">
        <v>0</v>
      </c>
      <c r="W56" s="9">
        <v>0</v>
      </c>
      <c r="X56" s="9">
        <v>0</v>
      </c>
      <c r="Y56" s="9">
        <v>1</v>
      </c>
      <c r="Z56" s="9">
        <v>0</v>
      </c>
      <c r="AA56" s="9">
        <v>0</v>
      </c>
      <c r="AB56" s="9">
        <v>0</v>
      </c>
      <c r="AC56" s="9">
        <v>0</v>
      </c>
      <c r="AD56" s="9">
        <v>0</v>
      </c>
      <c r="AE56" s="9">
        <v>0</v>
      </c>
      <c r="AF56" s="9">
        <v>0</v>
      </c>
      <c r="AG56" s="9">
        <v>0</v>
      </c>
      <c r="AH56" s="17">
        <f t="shared" si="1"/>
        <v>1</v>
      </c>
      <c r="AI56" s="26">
        <f t="shared" si="2"/>
        <v>0</v>
      </c>
    </row>
    <row r="57" spans="1:35" s="39" customFormat="1" ht="22.5">
      <c r="A57" s="11">
        <v>43</v>
      </c>
      <c r="B57" s="11">
        <v>118</v>
      </c>
      <c r="C57" s="47"/>
      <c r="D57" s="12" t="s">
        <v>153</v>
      </c>
      <c r="E57" s="12" t="s">
        <v>154</v>
      </c>
      <c r="F57" s="11" t="s">
        <v>155</v>
      </c>
      <c r="G57" s="11" t="s">
        <v>150</v>
      </c>
      <c r="H57" s="11" t="s">
        <v>37</v>
      </c>
      <c r="I57" s="11" t="s">
        <v>38</v>
      </c>
      <c r="J57" s="11" t="s">
        <v>6</v>
      </c>
      <c r="K57" s="48">
        <v>1</v>
      </c>
      <c r="L57" s="49">
        <v>2850000</v>
      </c>
      <c r="M57" s="46">
        <f t="shared" si="4"/>
        <v>2850000</v>
      </c>
      <c r="N57" s="9">
        <v>0</v>
      </c>
      <c r="O57" s="9">
        <v>0</v>
      </c>
      <c r="P57" s="9">
        <v>0</v>
      </c>
      <c r="Q57" s="9">
        <v>0</v>
      </c>
      <c r="R57" s="9">
        <v>0</v>
      </c>
      <c r="S57" s="9">
        <v>0</v>
      </c>
      <c r="T57" s="9">
        <v>0</v>
      </c>
      <c r="U57" s="9">
        <v>0</v>
      </c>
      <c r="V57" s="9">
        <v>0</v>
      </c>
      <c r="W57" s="9">
        <v>0</v>
      </c>
      <c r="X57" s="9">
        <v>0</v>
      </c>
      <c r="Y57" s="9">
        <v>1</v>
      </c>
      <c r="Z57" s="9">
        <v>0</v>
      </c>
      <c r="AA57" s="9">
        <v>0</v>
      </c>
      <c r="AB57" s="9">
        <v>0</v>
      </c>
      <c r="AC57" s="9">
        <v>0</v>
      </c>
      <c r="AD57" s="9">
        <v>0</v>
      </c>
      <c r="AE57" s="9">
        <v>0</v>
      </c>
      <c r="AF57" s="9">
        <v>0</v>
      </c>
      <c r="AG57" s="9">
        <v>0</v>
      </c>
      <c r="AH57" s="17">
        <f t="shared" si="1"/>
        <v>1</v>
      </c>
      <c r="AI57" s="26">
        <f t="shared" si="2"/>
        <v>0</v>
      </c>
    </row>
    <row r="58" spans="1:35" s="39" customFormat="1" ht="22.5">
      <c r="A58" s="11">
        <v>44</v>
      </c>
      <c r="B58" s="11">
        <v>119</v>
      </c>
      <c r="C58" s="47"/>
      <c r="D58" s="12" t="s">
        <v>156</v>
      </c>
      <c r="E58" s="12" t="s">
        <v>157</v>
      </c>
      <c r="F58" s="11" t="s">
        <v>158</v>
      </c>
      <c r="G58" s="11" t="s">
        <v>150</v>
      </c>
      <c r="H58" s="11" t="s">
        <v>37</v>
      </c>
      <c r="I58" s="11" t="s">
        <v>38</v>
      </c>
      <c r="J58" s="11" t="s">
        <v>6</v>
      </c>
      <c r="K58" s="48">
        <v>1</v>
      </c>
      <c r="L58" s="49">
        <v>11000000</v>
      </c>
      <c r="M58" s="46">
        <f t="shared" si="4"/>
        <v>11000000</v>
      </c>
      <c r="N58" s="9">
        <v>0</v>
      </c>
      <c r="O58" s="9">
        <v>0</v>
      </c>
      <c r="P58" s="9">
        <v>0</v>
      </c>
      <c r="Q58" s="9">
        <v>0</v>
      </c>
      <c r="R58" s="9">
        <v>0</v>
      </c>
      <c r="S58" s="9">
        <v>0</v>
      </c>
      <c r="T58" s="9">
        <v>0</v>
      </c>
      <c r="U58" s="9">
        <v>0</v>
      </c>
      <c r="V58" s="9">
        <v>0</v>
      </c>
      <c r="W58" s="9">
        <v>0</v>
      </c>
      <c r="X58" s="9">
        <v>0</v>
      </c>
      <c r="Y58" s="9">
        <v>1</v>
      </c>
      <c r="Z58" s="9">
        <v>0</v>
      </c>
      <c r="AA58" s="9">
        <v>0</v>
      </c>
      <c r="AB58" s="9">
        <v>0</v>
      </c>
      <c r="AC58" s="9">
        <v>0</v>
      </c>
      <c r="AD58" s="9">
        <v>0</v>
      </c>
      <c r="AE58" s="9">
        <v>0</v>
      </c>
      <c r="AF58" s="9">
        <v>0</v>
      </c>
      <c r="AG58" s="9">
        <v>0</v>
      </c>
      <c r="AH58" s="17">
        <f t="shared" si="1"/>
        <v>1</v>
      </c>
      <c r="AI58" s="26">
        <f t="shared" si="2"/>
        <v>0</v>
      </c>
    </row>
    <row r="59" spans="1:35" s="39" customFormat="1" ht="33.75">
      <c r="A59" s="11">
        <v>45</v>
      </c>
      <c r="B59" s="11">
        <v>120</v>
      </c>
      <c r="C59" s="47"/>
      <c r="D59" s="12" t="s">
        <v>159</v>
      </c>
      <c r="E59" s="12" t="s">
        <v>131</v>
      </c>
      <c r="F59" s="11" t="s">
        <v>152</v>
      </c>
      <c r="G59" s="11" t="s">
        <v>150</v>
      </c>
      <c r="H59" s="11" t="s">
        <v>37</v>
      </c>
      <c r="I59" s="11" t="s">
        <v>38</v>
      </c>
      <c r="J59" s="11" t="s">
        <v>6</v>
      </c>
      <c r="K59" s="48">
        <v>1</v>
      </c>
      <c r="L59" s="49">
        <v>4500000</v>
      </c>
      <c r="M59" s="46">
        <f t="shared" si="4"/>
        <v>4500000</v>
      </c>
      <c r="N59" s="9">
        <v>0</v>
      </c>
      <c r="O59" s="9">
        <v>0</v>
      </c>
      <c r="P59" s="9">
        <v>0</v>
      </c>
      <c r="Q59" s="9">
        <v>0</v>
      </c>
      <c r="R59" s="9">
        <v>0</v>
      </c>
      <c r="S59" s="9">
        <v>0</v>
      </c>
      <c r="T59" s="9">
        <v>0</v>
      </c>
      <c r="U59" s="9">
        <v>0</v>
      </c>
      <c r="V59" s="9">
        <v>0</v>
      </c>
      <c r="W59" s="9">
        <v>0</v>
      </c>
      <c r="X59" s="9">
        <v>0</v>
      </c>
      <c r="Y59" s="9">
        <v>1</v>
      </c>
      <c r="Z59" s="9">
        <v>0</v>
      </c>
      <c r="AA59" s="9">
        <v>0</v>
      </c>
      <c r="AB59" s="9">
        <v>0</v>
      </c>
      <c r="AC59" s="9">
        <v>0</v>
      </c>
      <c r="AD59" s="9">
        <v>0</v>
      </c>
      <c r="AE59" s="9">
        <v>0</v>
      </c>
      <c r="AF59" s="9">
        <v>0</v>
      </c>
      <c r="AG59" s="9">
        <v>0</v>
      </c>
      <c r="AH59" s="17">
        <f t="shared" si="1"/>
        <v>1</v>
      </c>
      <c r="AI59" s="26">
        <f t="shared" si="2"/>
        <v>0</v>
      </c>
    </row>
    <row r="60" spans="1:35" s="39" customFormat="1" ht="33.75">
      <c r="A60" s="11">
        <v>46</v>
      </c>
      <c r="B60" s="11">
        <v>121</v>
      </c>
      <c r="C60" s="47"/>
      <c r="D60" s="12" t="s">
        <v>18</v>
      </c>
      <c r="E60" s="12" t="s">
        <v>160</v>
      </c>
      <c r="F60" s="11" t="s">
        <v>161</v>
      </c>
      <c r="G60" s="11" t="s">
        <v>150</v>
      </c>
      <c r="H60" s="11" t="s">
        <v>37</v>
      </c>
      <c r="I60" s="11" t="s">
        <v>38</v>
      </c>
      <c r="J60" s="11" t="s">
        <v>6</v>
      </c>
      <c r="K60" s="48">
        <v>1</v>
      </c>
      <c r="L60" s="49">
        <v>2450000</v>
      </c>
      <c r="M60" s="46">
        <f t="shared" si="4"/>
        <v>2450000</v>
      </c>
      <c r="N60" s="9">
        <v>0</v>
      </c>
      <c r="O60" s="9">
        <v>0</v>
      </c>
      <c r="P60" s="9">
        <v>0</v>
      </c>
      <c r="Q60" s="9">
        <v>0</v>
      </c>
      <c r="R60" s="9">
        <v>0</v>
      </c>
      <c r="S60" s="9">
        <v>0</v>
      </c>
      <c r="T60" s="9">
        <v>0</v>
      </c>
      <c r="U60" s="9">
        <v>0</v>
      </c>
      <c r="V60" s="9">
        <v>0</v>
      </c>
      <c r="W60" s="9">
        <v>0</v>
      </c>
      <c r="X60" s="9">
        <v>0</v>
      </c>
      <c r="Y60" s="9">
        <v>1</v>
      </c>
      <c r="Z60" s="9">
        <v>0</v>
      </c>
      <c r="AA60" s="9">
        <v>0</v>
      </c>
      <c r="AB60" s="9">
        <v>0</v>
      </c>
      <c r="AC60" s="9">
        <v>0</v>
      </c>
      <c r="AD60" s="9">
        <v>0</v>
      </c>
      <c r="AE60" s="9">
        <v>0</v>
      </c>
      <c r="AF60" s="9">
        <v>0</v>
      </c>
      <c r="AG60" s="9">
        <v>0</v>
      </c>
      <c r="AH60" s="17">
        <f t="shared" si="1"/>
        <v>1</v>
      </c>
      <c r="AI60" s="26">
        <f t="shared" si="2"/>
        <v>0</v>
      </c>
    </row>
    <row r="61" spans="1:35" s="39" customFormat="1" ht="33.75">
      <c r="A61" s="11">
        <v>47</v>
      </c>
      <c r="B61" s="11">
        <v>122</v>
      </c>
      <c r="C61" s="47"/>
      <c r="D61" s="12" t="s">
        <v>162</v>
      </c>
      <c r="E61" s="12" t="s">
        <v>163</v>
      </c>
      <c r="F61" s="11" t="s">
        <v>161</v>
      </c>
      <c r="G61" s="11" t="s">
        <v>150</v>
      </c>
      <c r="H61" s="11" t="s">
        <v>37</v>
      </c>
      <c r="I61" s="11" t="s">
        <v>38</v>
      </c>
      <c r="J61" s="11" t="s">
        <v>6</v>
      </c>
      <c r="K61" s="48">
        <v>1</v>
      </c>
      <c r="L61" s="49">
        <v>2300000</v>
      </c>
      <c r="M61" s="46">
        <f t="shared" si="4"/>
        <v>2300000</v>
      </c>
      <c r="N61" s="9">
        <v>0</v>
      </c>
      <c r="O61" s="9">
        <v>0</v>
      </c>
      <c r="P61" s="9">
        <v>0</v>
      </c>
      <c r="Q61" s="9">
        <v>0</v>
      </c>
      <c r="R61" s="9">
        <v>0</v>
      </c>
      <c r="S61" s="9">
        <v>0</v>
      </c>
      <c r="T61" s="9">
        <v>0</v>
      </c>
      <c r="U61" s="9">
        <v>0</v>
      </c>
      <c r="V61" s="9">
        <v>0</v>
      </c>
      <c r="W61" s="9">
        <v>0</v>
      </c>
      <c r="X61" s="9">
        <v>0</v>
      </c>
      <c r="Y61" s="9">
        <v>1</v>
      </c>
      <c r="Z61" s="9">
        <v>0</v>
      </c>
      <c r="AA61" s="9">
        <v>0</v>
      </c>
      <c r="AB61" s="9">
        <v>0</v>
      </c>
      <c r="AC61" s="9">
        <v>0</v>
      </c>
      <c r="AD61" s="9">
        <v>0</v>
      </c>
      <c r="AE61" s="9">
        <v>0</v>
      </c>
      <c r="AF61" s="9">
        <v>0</v>
      </c>
      <c r="AG61" s="9">
        <v>0</v>
      </c>
      <c r="AH61" s="17">
        <f t="shared" si="1"/>
        <v>1</v>
      </c>
      <c r="AI61" s="26">
        <f t="shared" si="2"/>
        <v>0</v>
      </c>
    </row>
    <row r="62" spans="1:35" s="39" customFormat="1" ht="22.5">
      <c r="A62" s="11">
        <v>48</v>
      </c>
      <c r="B62" s="11">
        <v>123</v>
      </c>
      <c r="C62" s="47"/>
      <c r="D62" s="12" t="s">
        <v>164</v>
      </c>
      <c r="E62" s="12" t="s">
        <v>164</v>
      </c>
      <c r="F62" s="11" t="s">
        <v>165</v>
      </c>
      <c r="G62" s="11" t="s">
        <v>150</v>
      </c>
      <c r="H62" s="11" t="s">
        <v>37</v>
      </c>
      <c r="I62" s="11" t="s">
        <v>38</v>
      </c>
      <c r="J62" s="11" t="s">
        <v>6</v>
      </c>
      <c r="K62" s="48">
        <v>1</v>
      </c>
      <c r="L62" s="49">
        <v>3360000</v>
      </c>
      <c r="M62" s="46">
        <f t="shared" si="4"/>
        <v>3360000</v>
      </c>
      <c r="N62" s="9">
        <v>0</v>
      </c>
      <c r="O62" s="9">
        <v>0</v>
      </c>
      <c r="P62" s="9">
        <v>0</v>
      </c>
      <c r="Q62" s="9">
        <v>0</v>
      </c>
      <c r="R62" s="9">
        <v>0</v>
      </c>
      <c r="S62" s="9">
        <v>0</v>
      </c>
      <c r="T62" s="9">
        <v>0</v>
      </c>
      <c r="U62" s="9">
        <v>0</v>
      </c>
      <c r="V62" s="9">
        <v>0</v>
      </c>
      <c r="W62" s="9">
        <v>0</v>
      </c>
      <c r="X62" s="9">
        <v>0</v>
      </c>
      <c r="Y62" s="9">
        <v>1</v>
      </c>
      <c r="Z62" s="9">
        <v>0</v>
      </c>
      <c r="AA62" s="9">
        <v>0</v>
      </c>
      <c r="AB62" s="9">
        <v>0</v>
      </c>
      <c r="AC62" s="9">
        <v>0</v>
      </c>
      <c r="AD62" s="9">
        <v>0</v>
      </c>
      <c r="AE62" s="9">
        <v>0</v>
      </c>
      <c r="AF62" s="9">
        <v>0</v>
      </c>
      <c r="AG62" s="9">
        <v>0</v>
      </c>
      <c r="AH62" s="17">
        <f t="shared" si="1"/>
        <v>1</v>
      </c>
      <c r="AI62" s="26">
        <f t="shared" si="2"/>
        <v>0</v>
      </c>
    </row>
    <row r="63" spans="1:35" s="39" customFormat="1" ht="22.5">
      <c r="A63" s="11">
        <v>49</v>
      </c>
      <c r="B63" s="11">
        <v>124</v>
      </c>
      <c r="C63" s="47"/>
      <c r="D63" s="12" t="s">
        <v>166</v>
      </c>
      <c r="E63" s="12" t="s">
        <v>10</v>
      </c>
      <c r="F63" s="11" t="s">
        <v>167</v>
      </c>
      <c r="G63" s="11" t="s">
        <v>150</v>
      </c>
      <c r="H63" s="11" t="s">
        <v>37</v>
      </c>
      <c r="I63" s="11" t="s">
        <v>38</v>
      </c>
      <c r="J63" s="11" t="s">
        <v>6</v>
      </c>
      <c r="K63" s="48">
        <v>1</v>
      </c>
      <c r="L63" s="49">
        <v>5300000</v>
      </c>
      <c r="M63" s="46">
        <f t="shared" si="4"/>
        <v>5300000</v>
      </c>
      <c r="N63" s="9">
        <v>0</v>
      </c>
      <c r="O63" s="9">
        <v>0</v>
      </c>
      <c r="P63" s="9">
        <v>0</v>
      </c>
      <c r="Q63" s="9">
        <v>0</v>
      </c>
      <c r="R63" s="9">
        <v>0</v>
      </c>
      <c r="S63" s="9">
        <v>0</v>
      </c>
      <c r="T63" s="9">
        <v>0</v>
      </c>
      <c r="U63" s="9">
        <v>0</v>
      </c>
      <c r="V63" s="9">
        <v>0</v>
      </c>
      <c r="W63" s="9">
        <v>0</v>
      </c>
      <c r="X63" s="9">
        <v>0</v>
      </c>
      <c r="Y63" s="9">
        <v>1</v>
      </c>
      <c r="Z63" s="9">
        <v>0</v>
      </c>
      <c r="AA63" s="9">
        <v>0</v>
      </c>
      <c r="AB63" s="9">
        <v>0</v>
      </c>
      <c r="AC63" s="9">
        <v>0</v>
      </c>
      <c r="AD63" s="9">
        <v>0</v>
      </c>
      <c r="AE63" s="9">
        <v>0</v>
      </c>
      <c r="AF63" s="9">
        <v>0</v>
      </c>
      <c r="AG63" s="9">
        <v>0</v>
      </c>
      <c r="AH63" s="17">
        <f t="shared" si="1"/>
        <v>1</v>
      </c>
      <c r="AI63" s="26">
        <f t="shared" si="2"/>
        <v>0</v>
      </c>
    </row>
    <row r="64" spans="1:35" s="39" customFormat="1" ht="33.75">
      <c r="A64" s="11">
        <v>50</v>
      </c>
      <c r="B64" s="11">
        <v>125</v>
      </c>
      <c r="C64" s="47"/>
      <c r="D64" s="12" t="s">
        <v>168</v>
      </c>
      <c r="E64" s="12" t="s">
        <v>11</v>
      </c>
      <c r="F64" s="11" t="s">
        <v>169</v>
      </c>
      <c r="G64" s="11" t="s">
        <v>150</v>
      </c>
      <c r="H64" s="11" t="s">
        <v>37</v>
      </c>
      <c r="I64" s="11" t="s">
        <v>38</v>
      </c>
      <c r="J64" s="11" t="s">
        <v>6</v>
      </c>
      <c r="K64" s="48">
        <v>1</v>
      </c>
      <c r="L64" s="49">
        <v>2350000</v>
      </c>
      <c r="M64" s="46">
        <f t="shared" si="4"/>
        <v>2350000</v>
      </c>
      <c r="N64" s="9">
        <v>0</v>
      </c>
      <c r="O64" s="9">
        <v>0</v>
      </c>
      <c r="P64" s="9">
        <v>0</v>
      </c>
      <c r="Q64" s="9">
        <v>0</v>
      </c>
      <c r="R64" s="9">
        <v>0</v>
      </c>
      <c r="S64" s="9">
        <v>0</v>
      </c>
      <c r="T64" s="9">
        <v>0</v>
      </c>
      <c r="U64" s="9">
        <v>0</v>
      </c>
      <c r="V64" s="9">
        <v>0</v>
      </c>
      <c r="W64" s="9">
        <v>0</v>
      </c>
      <c r="X64" s="9">
        <v>0</v>
      </c>
      <c r="Y64" s="9">
        <v>1</v>
      </c>
      <c r="Z64" s="9">
        <v>0</v>
      </c>
      <c r="AA64" s="9">
        <v>0</v>
      </c>
      <c r="AB64" s="9">
        <v>0</v>
      </c>
      <c r="AC64" s="9">
        <v>0</v>
      </c>
      <c r="AD64" s="9">
        <v>0</v>
      </c>
      <c r="AE64" s="9">
        <v>0</v>
      </c>
      <c r="AF64" s="9">
        <v>0</v>
      </c>
      <c r="AG64" s="9">
        <v>0</v>
      </c>
      <c r="AH64" s="17">
        <f t="shared" si="1"/>
        <v>1</v>
      </c>
      <c r="AI64" s="26">
        <f t="shared" si="2"/>
        <v>0</v>
      </c>
    </row>
    <row r="65" spans="1:35" s="39" customFormat="1" ht="22.5">
      <c r="A65" s="11">
        <v>51</v>
      </c>
      <c r="B65" s="11">
        <v>126</v>
      </c>
      <c r="C65" s="47"/>
      <c r="D65" s="12" t="s">
        <v>170</v>
      </c>
      <c r="E65" s="12" t="s">
        <v>171</v>
      </c>
      <c r="F65" s="11" t="s">
        <v>167</v>
      </c>
      <c r="G65" s="11" t="s">
        <v>150</v>
      </c>
      <c r="H65" s="11" t="s">
        <v>37</v>
      </c>
      <c r="I65" s="11" t="s">
        <v>38</v>
      </c>
      <c r="J65" s="11" t="s">
        <v>6</v>
      </c>
      <c r="K65" s="48">
        <v>1</v>
      </c>
      <c r="L65" s="49">
        <v>3800000</v>
      </c>
      <c r="M65" s="46">
        <f t="shared" si="4"/>
        <v>3800000</v>
      </c>
      <c r="N65" s="9">
        <v>0</v>
      </c>
      <c r="O65" s="9">
        <v>0</v>
      </c>
      <c r="P65" s="9">
        <v>0</v>
      </c>
      <c r="Q65" s="9">
        <v>0</v>
      </c>
      <c r="R65" s="9">
        <v>0</v>
      </c>
      <c r="S65" s="9">
        <v>0</v>
      </c>
      <c r="T65" s="9">
        <v>0</v>
      </c>
      <c r="U65" s="9">
        <v>0</v>
      </c>
      <c r="V65" s="9">
        <v>0</v>
      </c>
      <c r="W65" s="9">
        <v>0</v>
      </c>
      <c r="X65" s="9">
        <v>0</v>
      </c>
      <c r="Y65" s="9">
        <v>1</v>
      </c>
      <c r="Z65" s="9">
        <v>0</v>
      </c>
      <c r="AA65" s="9">
        <v>0</v>
      </c>
      <c r="AB65" s="9">
        <v>0</v>
      </c>
      <c r="AC65" s="9">
        <v>0</v>
      </c>
      <c r="AD65" s="9">
        <v>0</v>
      </c>
      <c r="AE65" s="9">
        <v>0</v>
      </c>
      <c r="AF65" s="9">
        <v>0</v>
      </c>
      <c r="AG65" s="9">
        <v>0</v>
      </c>
      <c r="AH65" s="17">
        <f t="shared" si="1"/>
        <v>1</v>
      </c>
      <c r="AI65" s="26">
        <f t="shared" si="2"/>
        <v>0</v>
      </c>
    </row>
    <row r="66" spans="1:35" s="39" customFormat="1" ht="22.5">
      <c r="A66" s="11">
        <v>52</v>
      </c>
      <c r="B66" s="11">
        <v>127</v>
      </c>
      <c r="C66" s="47"/>
      <c r="D66" s="12" t="s">
        <v>172</v>
      </c>
      <c r="E66" s="12" t="s">
        <v>173</v>
      </c>
      <c r="F66" s="11" t="s">
        <v>174</v>
      </c>
      <c r="G66" s="11" t="s">
        <v>150</v>
      </c>
      <c r="H66" s="11" t="s">
        <v>37</v>
      </c>
      <c r="I66" s="11" t="s">
        <v>38</v>
      </c>
      <c r="J66" s="11" t="s">
        <v>6</v>
      </c>
      <c r="K66" s="48">
        <v>1</v>
      </c>
      <c r="L66" s="49">
        <v>4300000</v>
      </c>
      <c r="M66" s="46">
        <f t="shared" si="4"/>
        <v>4300000</v>
      </c>
      <c r="N66" s="9">
        <v>0</v>
      </c>
      <c r="O66" s="9">
        <v>0</v>
      </c>
      <c r="P66" s="9">
        <v>0</v>
      </c>
      <c r="Q66" s="9">
        <v>0</v>
      </c>
      <c r="R66" s="9">
        <v>0</v>
      </c>
      <c r="S66" s="9">
        <v>0</v>
      </c>
      <c r="T66" s="9">
        <v>0</v>
      </c>
      <c r="U66" s="9">
        <v>0</v>
      </c>
      <c r="V66" s="9">
        <v>0</v>
      </c>
      <c r="W66" s="9">
        <v>0</v>
      </c>
      <c r="X66" s="9">
        <v>0</v>
      </c>
      <c r="Y66" s="9">
        <v>1</v>
      </c>
      <c r="Z66" s="9">
        <v>0</v>
      </c>
      <c r="AA66" s="9">
        <v>0</v>
      </c>
      <c r="AB66" s="9">
        <v>0</v>
      </c>
      <c r="AC66" s="9">
        <v>0</v>
      </c>
      <c r="AD66" s="9">
        <v>0</v>
      </c>
      <c r="AE66" s="9">
        <v>0</v>
      </c>
      <c r="AF66" s="9">
        <v>0</v>
      </c>
      <c r="AG66" s="9">
        <v>0</v>
      </c>
      <c r="AH66" s="17">
        <f t="shared" si="1"/>
        <v>1</v>
      </c>
      <c r="AI66" s="26">
        <f t="shared" si="2"/>
        <v>0</v>
      </c>
    </row>
    <row r="67" spans="1:35" s="39" customFormat="1" ht="22.5">
      <c r="A67" s="11">
        <v>53</v>
      </c>
      <c r="B67" s="11">
        <v>128</v>
      </c>
      <c r="C67" s="47"/>
      <c r="D67" s="12" t="s">
        <v>175</v>
      </c>
      <c r="E67" s="12" t="s">
        <v>176</v>
      </c>
      <c r="F67" s="11" t="s">
        <v>174</v>
      </c>
      <c r="G67" s="11" t="s">
        <v>150</v>
      </c>
      <c r="H67" s="11" t="s">
        <v>37</v>
      </c>
      <c r="I67" s="11" t="s">
        <v>38</v>
      </c>
      <c r="J67" s="11" t="s">
        <v>6</v>
      </c>
      <c r="K67" s="48">
        <v>1</v>
      </c>
      <c r="L67" s="49">
        <v>5200000</v>
      </c>
      <c r="M67" s="46">
        <f t="shared" si="4"/>
        <v>5200000</v>
      </c>
      <c r="N67" s="9">
        <v>0</v>
      </c>
      <c r="O67" s="9">
        <v>0</v>
      </c>
      <c r="P67" s="9">
        <v>0</v>
      </c>
      <c r="Q67" s="9">
        <v>0</v>
      </c>
      <c r="R67" s="9">
        <v>0</v>
      </c>
      <c r="S67" s="9">
        <v>0</v>
      </c>
      <c r="T67" s="9">
        <v>0</v>
      </c>
      <c r="U67" s="9">
        <v>0</v>
      </c>
      <c r="V67" s="9">
        <v>0</v>
      </c>
      <c r="W67" s="9">
        <v>0</v>
      </c>
      <c r="X67" s="9">
        <v>0</v>
      </c>
      <c r="Y67" s="9">
        <v>1</v>
      </c>
      <c r="Z67" s="9">
        <v>0</v>
      </c>
      <c r="AA67" s="9">
        <v>0</v>
      </c>
      <c r="AB67" s="9">
        <v>0</v>
      </c>
      <c r="AC67" s="9">
        <v>0</v>
      </c>
      <c r="AD67" s="9">
        <v>0</v>
      </c>
      <c r="AE67" s="9">
        <v>0</v>
      </c>
      <c r="AF67" s="9">
        <v>0</v>
      </c>
      <c r="AG67" s="9">
        <v>0</v>
      </c>
      <c r="AH67" s="17">
        <f t="shared" si="1"/>
        <v>1</v>
      </c>
      <c r="AI67" s="26">
        <f t="shared" si="2"/>
        <v>0</v>
      </c>
    </row>
    <row r="68" spans="1:35" s="39" customFormat="1" ht="22.5">
      <c r="A68" s="11">
        <v>54</v>
      </c>
      <c r="B68" s="11">
        <v>129</v>
      </c>
      <c r="C68" s="47"/>
      <c r="D68" s="12" t="s">
        <v>177</v>
      </c>
      <c r="E68" s="12" t="s">
        <v>178</v>
      </c>
      <c r="F68" s="11" t="s">
        <v>167</v>
      </c>
      <c r="G68" s="11" t="s">
        <v>150</v>
      </c>
      <c r="H68" s="11" t="s">
        <v>37</v>
      </c>
      <c r="I68" s="11" t="s">
        <v>38</v>
      </c>
      <c r="J68" s="11" t="s">
        <v>6</v>
      </c>
      <c r="K68" s="48">
        <v>1</v>
      </c>
      <c r="L68" s="49">
        <v>2390000</v>
      </c>
      <c r="M68" s="46">
        <f t="shared" si="4"/>
        <v>2390000</v>
      </c>
      <c r="N68" s="9">
        <v>0</v>
      </c>
      <c r="O68" s="9">
        <v>0</v>
      </c>
      <c r="P68" s="9">
        <v>0</v>
      </c>
      <c r="Q68" s="9">
        <v>0</v>
      </c>
      <c r="R68" s="9">
        <v>0</v>
      </c>
      <c r="S68" s="9">
        <v>0</v>
      </c>
      <c r="T68" s="9">
        <v>0</v>
      </c>
      <c r="U68" s="9">
        <v>0</v>
      </c>
      <c r="V68" s="9">
        <v>0</v>
      </c>
      <c r="W68" s="9">
        <v>0</v>
      </c>
      <c r="X68" s="9">
        <v>0</v>
      </c>
      <c r="Y68" s="9">
        <v>1</v>
      </c>
      <c r="Z68" s="9">
        <v>0</v>
      </c>
      <c r="AA68" s="9">
        <v>0</v>
      </c>
      <c r="AB68" s="9">
        <v>0</v>
      </c>
      <c r="AC68" s="9">
        <v>0</v>
      </c>
      <c r="AD68" s="9">
        <v>0</v>
      </c>
      <c r="AE68" s="9">
        <v>0</v>
      </c>
      <c r="AF68" s="9">
        <v>0</v>
      </c>
      <c r="AG68" s="9">
        <v>0</v>
      </c>
      <c r="AH68" s="17">
        <f t="shared" si="1"/>
        <v>1</v>
      </c>
      <c r="AI68" s="26">
        <f t="shared" si="2"/>
        <v>0</v>
      </c>
    </row>
    <row r="69" spans="1:35" s="39" customFormat="1" ht="33.75">
      <c r="A69" s="11">
        <v>55</v>
      </c>
      <c r="B69" s="11">
        <v>130</v>
      </c>
      <c r="C69" s="47"/>
      <c r="D69" s="12" t="s">
        <v>179</v>
      </c>
      <c r="E69" s="12" t="s">
        <v>180</v>
      </c>
      <c r="F69" s="11" t="s">
        <v>167</v>
      </c>
      <c r="G69" s="11" t="s">
        <v>150</v>
      </c>
      <c r="H69" s="11" t="s">
        <v>37</v>
      </c>
      <c r="I69" s="11" t="s">
        <v>38</v>
      </c>
      <c r="J69" s="11" t="s">
        <v>6</v>
      </c>
      <c r="K69" s="48">
        <v>1</v>
      </c>
      <c r="L69" s="49">
        <v>6900000</v>
      </c>
      <c r="M69" s="46">
        <f t="shared" si="4"/>
        <v>6900000</v>
      </c>
      <c r="N69" s="9">
        <v>0</v>
      </c>
      <c r="O69" s="9">
        <v>0</v>
      </c>
      <c r="P69" s="9">
        <v>0</v>
      </c>
      <c r="Q69" s="9">
        <v>0</v>
      </c>
      <c r="R69" s="9">
        <v>0</v>
      </c>
      <c r="S69" s="9">
        <v>0</v>
      </c>
      <c r="T69" s="9">
        <v>0</v>
      </c>
      <c r="U69" s="9">
        <v>0</v>
      </c>
      <c r="V69" s="9">
        <v>0</v>
      </c>
      <c r="W69" s="9">
        <v>0</v>
      </c>
      <c r="X69" s="9">
        <v>0</v>
      </c>
      <c r="Y69" s="9">
        <v>1</v>
      </c>
      <c r="Z69" s="9">
        <v>0</v>
      </c>
      <c r="AA69" s="9">
        <v>0</v>
      </c>
      <c r="AB69" s="9">
        <v>0</v>
      </c>
      <c r="AC69" s="9">
        <v>0</v>
      </c>
      <c r="AD69" s="9">
        <v>0</v>
      </c>
      <c r="AE69" s="9">
        <v>0</v>
      </c>
      <c r="AF69" s="9">
        <v>0</v>
      </c>
      <c r="AG69" s="9">
        <v>0</v>
      </c>
      <c r="AH69" s="17">
        <f t="shared" si="1"/>
        <v>1</v>
      </c>
      <c r="AI69" s="26">
        <f t="shared" si="2"/>
        <v>0</v>
      </c>
    </row>
    <row r="70" spans="1:35" s="39" customFormat="1" ht="33.75">
      <c r="A70" s="11">
        <v>56</v>
      </c>
      <c r="B70" s="11">
        <v>131</v>
      </c>
      <c r="C70" s="47"/>
      <c r="D70" s="12" t="s">
        <v>181</v>
      </c>
      <c r="E70" s="12" t="s">
        <v>182</v>
      </c>
      <c r="F70" s="11" t="s">
        <v>152</v>
      </c>
      <c r="G70" s="11" t="s">
        <v>150</v>
      </c>
      <c r="H70" s="11" t="s">
        <v>37</v>
      </c>
      <c r="I70" s="11" t="s">
        <v>38</v>
      </c>
      <c r="J70" s="11" t="s">
        <v>6</v>
      </c>
      <c r="K70" s="48">
        <v>1</v>
      </c>
      <c r="L70" s="49">
        <v>3700000</v>
      </c>
      <c r="M70" s="46">
        <f t="shared" si="4"/>
        <v>3700000</v>
      </c>
      <c r="N70" s="9">
        <v>0</v>
      </c>
      <c r="O70" s="9">
        <v>0</v>
      </c>
      <c r="P70" s="9">
        <v>0</v>
      </c>
      <c r="Q70" s="9">
        <v>0</v>
      </c>
      <c r="R70" s="9">
        <v>0</v>
      </c>
      <c r="S70" s="9">
        <v>0</v>
      </c>
      <c r="T70" s="9">
        <v>0</v>
      </c>
      <c r="U70" s="9">
        <v>0</v>
      </c>
      <c r="V70" s="9">
        <v>0</v>
      </c>
      <c r="W70" s="9">
        <v>0</v>
      </c>
      <c r="X70" s="9">
        <v>0</v>
      </c>
      <c r="Y70" s="9">
        <v>1</v>
      </c>
      <c r="Z70" s="9">
        <v>0</v>
      </c>
      <c r="AA70" s="9">
        <v>0</v>
      </c>
      <c r="AB70" s="9">
        <v>0</v>
      </c>
      <c r="AC70" s="9">
        <v>0</v>
      </c>
      <c r="AD70" s="9">
        <v>0</v>
      </c>
      <c r="AE70" s="9">
        <v>0</v>
      </c>
      <c r="AF70" s="9">
        <v>0</v>
      </c>
      <c r="AG70" s="9">
        <v>0</v>
      </c>
      <c r="AH70" s="17">
        <f t="shared" si="1"/>
        <v>1</v>
      </c>
      <c r="AI70" s="26">
        <f t="shared" si="2"/>
        <v>0</v>
      </c>
    </row>
    <row r="71" spans="1:35" s="39" customFormat="1" ht="33.75">
      <c r="A71" s="11">
        <v>57</v>
      </c>
      <c r="B71" s="11">
        <v>132</v>
      </c>
      <c r="C71" s="47"/>
      <c r="D71" s="12" t="s">
        <v>183</v>
      </c>
      <c r="E71" s="12" t="s">
        <v>184</v>
      </c>
      <c r="F71" s="11" t="s">
        <v>152</v>
      </c>
      <c r="G71" s="11" t="s">
        <v>150</v>
      </c>
      <c r="H71" s="11" t="s">
        <v>37</v>
      </c>
      <c r="I71" s="11" t="s">
        <v>38</v>
      </c>
      <c r="J71" s="11" t="s">
        <v>6</v>
      </c>
      <c r="K71" s="48">
        <v>1</v>
      </c>
      <c r="L71" s="49">
        <v>3000000</v>
      </c>
      <c r="M71" s="46">
        <f t="shared" si="4"/>
        <v>3000000</v>
      </c>
      <c r="N71" s="9">
        <v>0</v>
      </c>
      <c r="O71" s="9">
        <v>0</v>
      </c>
      <c r="P71" s="9">
        <v>0</v>
      </c>
      <c r="Q71" s="9">
        <v>0</v>
      </c>
      <c r="R71" s="9">
        <v>0</v>
      </c>
      <c r="S71" s="9">
        <v>0</v>
      </c>
      <c r="T71" s="9">
        <v>0</v>
      </c>
      <c r="U71" s="9">
        <v>0</v>
      </c>
      <c r="V71" s="9">
        <v>0</v>
      </c>
      <c r="W71" s="9">
        <v>0</v>
      </c>
      <c r="X71" s="9">
        <v>0</v>
      </c>
      <c r="Y71" s="9">
        <v>1</v>
      </c>
      <c r="Z71" s="9">
        <v>0</v>
      </c>
      <c r="AA71" s="9">
        <v>0</v>
      </c>
      <c r="AB71" s="9">
        <v>0</v>
      </c>
      <c r="AC71" s="9">
        <v>0</v>
      </c>
      <c r="AD71" s="9">
        <v>0</v>
      </c>
      <c r="AE71" s="9">
        <v>0</v>
      </c>
      <c r="AF71" s="9">
        <v>0</v>
      </c>
      <c r="AG71" s="9">
        <v>0</v>
      </c>
      <c r="AH71" s="17">
        <f t="shared" si="1"/>
        <v>1</v>
      </c>
      <c r="AI71" s="26">
        <f t="shared" si="2"/>
        <v>0</v>
      </c>
    </row>
    <row r="72" spans="1:35" s="39" customFormat="1" ht="11.25">
      <c r="A72" s="164" t="s">
        <v>22</v>
      </c>
      <c r="B72" s="165"/>
      <c r="C72" s="165"/>
      <c r="D72" s="165"/>
      <c r="E72" s="165"/>
      <c r="F72" s="165"/>
      <c r="G72" s="165"/>
      <c r="H72" s="165"/>
      <c r="I72" s="165"/>
      <c r="J72" s="166"/>
      <c r="K72" s="48"/>
      <c r="L72" s="49"/>
      <c r="M72" s="51">
        <f>SUM(M55:M71)</f>
        <v>69150000</v>
      </c>
      <c r="N72" s="9"/>
      <c r="O72" s="9"/>
      <c r="P72" s="9"/>
      <c r="Q72" s="9"/>
      <c r="R72" s="9"/>
      <c r="S72" s="9"/>
      <c r="T72" s="9"/>
      <c r="U72" s="9"/>
      <c r="V72" s="9"/>
      <c r="W72" s="9"/>
      <c r="X72" s="9"/>
      <c r="Y72" s="9"/>
      <c r="Z72" s="9"/>
      <c r="AA72" s="9"/>
      <c r="AB72" s="9"/>
      <c r="AC72" s="9"/>
      <c r="AD72" s="9"/>
      <c r="AE72" s="9"/>
      <c r="AF72" s="9"/>
      <c r="AG72" s="9"/>
      <c r="AH72" s="17"/>
      <c r="AI72" s="26"/>
    </row>
    <row r="73" spans="1:35" s="39" customFormat="1" ht="11.25">
      <c r="A73" s="43" t="s">
        <v>185</v>
      </c>
      <c r="B73" s="11"/>
      <c r="C73" s="44"/>
      <c r="D73" s="12"/>
      <c r="E73" s="15"/>
      <c r="F73" s="11"/>
      <c r="G73" s="11"/>
      <c r="H73" s="11"/>
      <c r="I73" s="11"/>
      <c r="J73" s="11"/>
      <c r="K73" s="48"/>
      <c r="L73" s="46"/>
      <c r="M73" s="46"/>
      <c r="N73" s="9"/>
      <c r="O73" s="9"/>
      <c r="P73" s="9"/>
      <c r="Q73" s="9"/>
      <c r="R73" s="9"/>
      <c r="S73" s="9"/>
      <c r="T73" s="9"/>
      <c r="U73" s="9"/>
      <c r="V73" s="9"/>
      <c r="W73" s="9"/>
      <c r="X73" s="9"/>
      <c r="Y73" s="9"/>
      <c r="Z73" s="9"/>
      <c r="AA73" s="9"/>
      <c r="AB73" s="9"/>
      <c r="AC73" s="9"/>
      <c r="AD73" s="9"/>
      <c r="AE73" s="9"/>
      <c r="AF73" s="9"/>
      <c r="AG73" s="9"/>
      <c r="AH73" s="17"/>
      <c r="AI73" s="26"/>
    </row>
    <row r="74" spans="1:35" s="39" customFormat="1" ht="33.75">
      <c r="A74" s="11">
        <v>58</v>
      </c>
      <c r="B74" s="11">
        <v>158</v>
      </c>
      <c r="C74" s="47"/>
      <c r="D74" s="12" t="s">
        <v>186</v>
      </c>
      <c r="E74" s="12" t="s">
        <v>186</v>
      </c>
      <c r="F74" s="11" t="s">
        <v>187</v>
      </c>
      <c r="G74" s="11"/>
      <c r="H74" s="11" t="s">
        <v>188</v>
      </c>
      <c r="I74" s="11" t="s">
        <v>68</v>
      </c>
      <c r="J74" s="11" t="s">
        <v>6</v>
      </c>
      <c r="K74" s="48">
        <v>2</v>
      </c>
      <c r="L74" s="49">
        <v>4800000</v>
      </c>
      <c r="M74" s="46">
        <f aca="true" t="shared" si="5" ref="M74:M116">K74*L74</f>
        <v>9600000</v>
      </c>
      <c r="N74" s="9">
        <v>0</v>
      </c>
      <c r="O74" s="9">
        <v>0</v>
      </c>
      <c r="P74" s="9">
        <v>0</v>
      </c>
      <c r="Q74" s="9">
        <v>0</v>
      </c>
      <c r="R74" s="9">
        <v>0</v>
      </c>
      <c r="S74" s="9">
        <v>0</v>
      </c>
      <c r="T74" s="9">
        <v>0</v>
      </c>
      <c r="U74" s="9">
        <v>0</v>
      </c>
      <c r="V74" s="9">
        <v>2</v>
      </c>
      <c r="W74" s="9">
        <v>0</v>
      </c>
      <c r="X74" s="9">
        <v>0</v>
      </c>
      <c r="Y74" s="9">
        <v>0</v>
      </c>
      <c r="Z74" s="9">
        <v>0</v>
      </c>
      <c r="AA74" s="9">
        <v>0</v>
      </c>
      <c r="AB74" s="9">
        <v>0</v>
      </c>
      <c r="AC74" s="9">
        <v>0</v>
      </c>
      <c r="AD74" s="9">
        <v>0</v>
      </c>
      <c r="AE74" s="9">
        <v>0</v>
      </c>
      <c r="AF74" s="9">
        <v>0</v>
      </c>
      <c r="AG74" s="9">
        <v>0</v>
      </c>
      <c r="AH74" s="17">
        <f aca="true" t="shared" si="6" ref="AH74:AH122">SUM(N74:AG74)</f>
        <v>2</v>
      </c>
      <c r="AI74" s="26">
        <f aca="true" t="shared" si="7" ref="AI74:AI122">AH74-K74</f>
        <v>0</v>
      </c>
    </row>
    <row r="75" spans="1:35" s="39" customFormat="1" ht="45">
      <c r="A75" s="11">
        <v>59</v>
      </c>
      <c r="B75" s="11">
        <v>159</v>
      </c>
      <c r="C75" s="47"/>
      <c r="D75" s="12" t="s">
        <v>189</v>
      </c>
      <c r="E75" s="12" t="s">
        <v>189</v>
      </c>
      <c r="F75" s="11" t="s">
        <v>190</v>
      </c>
      <c r="G75" s="11"/>
      <c r="H75" s="11" t="s">
        <v>188</v>
      </c>
      <c r="I75" s="11" t="s">
        <v>68</v>
      </c>
      <c r="J75" s="11" t="s">
        <v>7</v>
      </c>
      <c r="K75" s="48">
        <v>2</v>
      </c>
      <c r="L75" s="49">
        <v>8500000</v>
      </c>
      <c r="M75" s="46">
        <f t="shared" si="5"/>
        <v>17000000</v>
      </c>
      <c r="N75" s="9">
        <v>0</v>
      </c>
      <c r="O75" s="9">
        <v>0</v>
      </c>
      <c r="P75" s="9">
        <v>0</v>
      </c>
      <c r="Q75" s="9">
        <v>0</v>
      </c>
      <c r="R75" s="9">
        <v>0</v>
      </c>
      <c r="S75" s="9">
        <v>0</v>
      </c>
      <c r="T75" s="9">
        <v>0</v>
      </c>
      <c r="U75" s="9">
        <v>0</v>
      </c>
      <c r="V75" s="9">
        <v>2</v>
      </c>
      <c r="W75" s="9">
        <v>0</v>
      </c>
      <c r="X75" s="9">
        <v>0</v>
      </c>
      <c r="Y75" s="9">
        <v>0</v>
      </c>
      <c r="Z75" s="9">
        <v>0</v>
      </c>
      <c r="AA75" s="9">
        <v>0</v>
      </c>
      <c r="AB75" s="9">
        <v>0</v>
      </c>
      <c r="AC75" s="9">
        <v>0</v>
      </c>
      <c r="AD75" s="9">
        <v>0</v>
      </c>
      <c r="AE75" s="9">
        <v>0</v>
      </c>
      <c r="AF75" s="9">
        <v>0</v>
      </c>
      <c r="AG75" s="9">
        <v>0</v>
      </c>
      <c r="AH75" s="17">
        <f t="shared" si="6"/>
        <v>2</v>
      </c>
      <c r="AI75" s="26">
        <f t="shared" si="7"/>
        <v>0</v>
      </c>
    </row>
    <row r="76" spans="1:35" s="39" customFormat="1" ht="45">
      <c r="A76" s="11">
        <v>60</v>
      </c>
      <c r="B76" s="11">
        <v>160</v>
      </c>
      <c r="C76" s="47"/>
      <c r="D76" s="12" t="s">
        <v>191</v>
      </c>
      <c r="E76" s="12" t="s">
        <v>192</v>
      </c>
      <c r="F76" s="11" t="s">
        <v>193</v>
      </c>
      <c r="G76" s="11" t="s">
        <v>194</v>
      </c>
      <c r="H76" s="11" t="s">
        <v>195</v>
      </c>
      <c r="I76" s="11" t="s">
        <v>38</v>
      </c>
      <c r="J76" s="11" t="s">
        <v>53</v>
      </c>
      <c r="K76" s="48">
        <v>50</v>
      </c>
      <c r="L76" s="49">
        <v>4000000</v>
      </c>
      <c r="M76" s="46">
        <f t="shared" si="5"/>
        <v>200000000</v>
      </c>
      <c r="N76" s="9">
        <v>0</v>
      </c>
      <c r="O76" s="9">
        <v>0</v>
      </c>
      <c r="P76" s="9">
        <v>0</v>
      </c>
      <c r="Q76" s="9">
        <v>0</v>
      </c>
      <c r="R76" s="9">
        <v>0</v>
      </c>
      <c r="S76" s="9">
        <v>0</v>
      </c>
      <c r="T76" s="9">
        <v>0</v>
      </c>
      <c r="U76" s="9">
        <v>0</v>
      </c>
      <c r="V76" s="9">
        <v>50</v>
      </c>
      <c r="W76" s="9">
        <v>0</v>
      </c>
      <c r="X76" s="9">
        <v>0</v>
      </c>
      <c r="Y76" s="9">
        <v>0</v>
      </c>
      <c r="Z76" s="9">
        <v>0</v>
      </c>
      <c r="AA76" s="9">
        <v>0</v>
      </c>
      <c r="AB76" s="9">
        <v>0</v>
      </c>
      <c r="AC76" s="9">
        <v>0</v>
      </c>
      <c r="AD76" s="9">
        <v>0</v>
      </c>
      <c r="AE76" s="9">
        <v>0</v>
      </c>
      <c r="AF76" s="9">
        <v>0</v>
      </c>
      <c r="AG76" s="9">
        <v>0</v>
      </c>
      <c r="AH76" s="17">
        <f t="shared" si="6"/>
        <v>50</v>
      </c>
      <c r="AI76" s="26">
        <f t="shared" si="7"/>
        <v>0</v>
      </c>
    </row>
    <row r="77" spans="1:35" s="39" customFormat="1" ht="22.5">
      <c r="A77" s="11">
        <v>61</v>
      </c>
      <c r="B77" s="11">
        <v>161</v>
      </c>
      <c r="C77" s="47"/>
      <c r="D77" s="12" t="s">
        <v>196</v>
      </c>
      <c r="E77" s="12" t="s">
        <v>196</v>
      </c>
      <c r="F77" s="11" t="s">
        <v>197</v>
      </c>
      <c r="G77" s="11" t="s">
        <v>150</v>
      </c>
      <c r="H77" s="11" t="s">
        <v>37</v>
      </c>
      <c r="I77" s="11" t="s">
        <v>38</v>
      </c>
      <c r="J77" s="11" t="s">
        <v>6</v>
      </c>
      <c r="K77" s="48">
        <v>20</v>
      </c>
      <c r="L77" s="49">
        <v>2850000</v>
      </c>
      <c r="M77" s="46">
        <f t="shared" si="5"/>
        <v>57000000</v>
      </c>
      <c r="N77" s="9">
        <v>0</v>
      </c>
      <c r="O77" s="9">
        <v>0</v>
      </c>
      <c r="P77" s="9">
        <v>0</v>
      </c>
      <c r="Q77" s="9">
        <v>0</v>
      </c>
      <c r="R77" s="9">
        <v>0</v>
      </c>
      <c r="S77" s="9">
        <v>0</v>
      </c>
      <c r="T77" s="9">
        <v>1</v>
      </c>
      <c r="U77" s="9">
        <v>0</v>
      </c>
      <c r="V77" s="9">
        <v>19</v>
      </c>
      <c r="W77" s="9">
        <v>0</v>
      </c>
      <c r="X77" s="9">
        <v>0</v>
      </c>
      <c r="Y77" s="9">
        <v>0</v>
      </c>
      <c r="Z77" s="9">
        <v>0</v>
      </c>
      <c r="AA77" s="9">
        <v>0</v>
      </c>
      <c r="AB77" s="9">
        <v>0</v>
      </c>
      <c r="AC77" s="9">
        <v>0</v>
      </c>
      <c r="AD77" s="9">
        <v>0</v>
      </c>
      <c r="AE77" s="9">
        <v>0</v>
      </c>
      <c r="AF77" s="9">
        <v>0</v>
      </c>
      <c r="AG77" s="9">
        <v>0</v>
      </c>
      <c r="AH77" s="17">
        <f t="shared" si="6"/>
        <v>20</v>
      </c>
      <c r="AI77" s="26">
        <f t="shared" si="7"/>
        <v>0</v>
      </c>
    </row>
    <row r="78" spans="1:35" s="39" customFormat="1" ht="33.75">
      <c r="A78" s="11">
        <v>62</v>
      </c>
      <c r="B78" s="11">
        <v>162</v>
      </c>
      <c r="C78" s="47"/>
      <c r="D78" s="12" t="s">
        <v>198</v>
      </c>
      <c r="E78" s="12" t="s">
        <v>198</v>
      </c>
      <c r="F78" s="11" t="s">
        <v>152</v>
      </c>
      <c r="G78" s="11" t="s">
        <v>150</v>
      </c>
      <c r="H78" s="11" t="s">
        <v>37</v>
      </c>
      <c r="I78" s="11" t="s">
        <v>38</v>
      </c>
      <c r="J78" s="11" t="s">
        <v>6</v>
      </c>
      <c r="K78" s="48">
        <v>15</v>
      </c>
      <c r="L78" s="49">
        <v>4500000</v>
      </c>
      <c r="M78" s="46">
        <f t="shared" si="5"/>
        <v>67500000</v>
      </c>
      <c r="N78" s="9">
        <v>0</v>
      </c>
      <c r="O78" s="9">
        <v>0</v>
      </c>
      <c r="P78" s="9">
        <v>0</v>
      </c>
      <c r="Q78" s="9">
        <v>0</v>
      </c>
      <c r="R78" s="9">
        <v>0</v>
      </c>
      <c r="S78" s="9">
        <v>0</v>
      </c>
      <c r="T78" s="9">
        <v>2</v>
      </c>
      <c r="U78" s="9">
        <v>0</v>
      </c>
      <c r="V78" s="9">
        <v>13</v>
      </c>
      <c r="W78" s="9">
        <v>0</v>
      </c>
      <c r="X78" s="9">
        <v>0</v>
      </c>
      <c r="Y78" s="9">
        <v>0</v>
      </c>
      <c r="Z78" s="9">
        <v>0</v>
      </c>
      <c r="AA78" s="9">
        <v>0</v>
      </c>
      <c r="AB78" s="9">
        <v>0</v>
      </c>
      <c r="AC78" s="9">
        <v>0</v>
      </c>
      <c r="AD78" s="9">
        <v>0</v>
      </c>
      <c r="AE78" s="9">
        <v>0</v>
      </c>
      <c r="AF78" s="9">
        <v>0</v>
      </c>
      <c r="AG78" s="9">
        <v>0</v>
      </c>
      <c r="AH78" s="17">
        <f t="shared" si="6"/>
        <v>15</v>
      </c>
      <c r="AI78" s="26">
        <f t="shared" si="7"/>
        <v>0</v>
      </c>
    </row>
    <row r="79" spans="1:35" s="39" customFormat="1" ht="33.75">
      <c r="A79" s="11">
        <v>63</v>
      </c>
      <c r="B79" s="11">
        <v>163</v>
      </c>
      <c r="C79" s="47"/>
      <c r="D79" s="12" t="s">
        <v>198</v>
      </c>
      <c r="E79" s="12" t="s">
        <v>198</v>
      </c>
      <c r="F79" s="11" t="s">
        <v>199</v>
      </c>
      <c r="G79" s="11" t="s">
        <v>150</v>
      </c>
      <c r="H79" s="11" t="s">
        <v>37</v>
      </c>
      <c r="I79" s="11" t="s">
        <v>38</v>
      </c>
      <c r="J79" s="11" t="s">
        <v>6</v>
      </c>
      <c r="K79" s="48">
        <v>5</v>
      </c>
      <c r="L79" s="49">
        <v>5700000</v>
      </c>
      <c r="M79" s="46">
        <f t="shared" si="5"/>
        <v>28500000</v>
      </c>
      <c r="N79" s="9">
        <v>0</v>
      </c>
      <c r="O79" s="9">
        <v>0</v>
      </c>
      <c r="P79" s="9">
        <v>0</v>
      </c>
      <c r="Q79" s="9">
        <v>0</v>
      </c>
      <c r="R79" s="9">
        <v>0</v>
      </c>
      <c r="S79" s="9">
        <v>0</v>
      </c>
      <c r="T79" s="9">
        <v>0</v>
      </c>
      <c r="U79" s="9">
        <v>0</v>
      </c>
      <c r="V79" s="9">
        <v>5</v>
      </c>
      <c r="W79" s="9">
        <v>0</v>
      </c>
      <c r="X79" s="9">
        <v>0</v>
      </c>
      <c r="Y79" s="9">
        <v>0</v>
      </c>
      <c r="Z79" s="9">
        <v>0</v>
      </c>
      <c r="AA79" s="9">
        <v>0</v>
      </c>
      <c r="AB79" s="9">
        <v>0</v>
      </c>
      <c r="AC79" s="9">
        <v>0</v>
      </c>
      <c r="AD79" s="9">
        <v>0</v>
      </c>
      <c r="AE79" s="9">
        <v>0</v>
      </c>
      <c r="AF79" s="9">
        <v>0</v>
      </c>
      <c r="AG79" s="9">
        <v>0</v>
      </c>
      <c r="AH79" s="17">
        <f t="shared" si="6"/>
        <v>5</v>
      </c>
      <c r="AI79" s="26">
        <f t="shared" si="7"/>
        <v>0</v>
      </c>
    </row>
    <row r="80" spans="1:35" s="39" customFormat="1" ht="33.75">
      <c r="A80" s="11">
        <v>64</v>
      </c>
      <c r="B80" s="11">
        <v>164</v>
      </c>
      <c r="C80" s="47"/>
      <c r="D80" s="12" t="s">
        <v>200</v>
      </c>
      <c r="E80" s="12" t="s">
        <v>200</v>
      </c>
      <c r="F80" s="11" t="s">
        <v>152</v>
      </c>
      <c r="G80" s="11" t="s">
        <v>150</v>
      </c>
      <c r="H80" s="11" t="s">
        <v>37</v>
      </c>
      <c r="I80" s="11" t="s">
        <v>38</v>
      </c>
      <c r="J80" s="11" t="s">
        <v>6</v>
      </c>
      <c r="K80" s="48">
        <v>15</v>
      </c>
      <c r="L80" s="49">
        <v>4500000</v>
      </c>
      <c r="M80" s="46">
        <f t="shared" si="5"/>
        <v>67500000</v>
      </c>
      <c r="N80" s="9">
        <v>0</v>
      </c>
      <c r="O80" s="9">
        <v>0</v>
      </c>
      <c r="P80" s="9">
        <v>0</v>
      </c>
      <c r="Q80" s="9">
        <v>0</v>
      </c>
      <c r="R80" s="9">
        <v>0</v>
      </c>
      <c r="S80" s="9">
        <v>0</v>
      </c>
      <c r="T80" s="9">
        <v>2</v>
      </c>
      <c r="U80" s="9">
        <v>0</v>
      </c>
      <c r="V80" s="9">
        <v>13</v>
      </c>
      <c r="W80" s="9">
        <v>0</v>
      </c>
      <c r="X80" s="9">
        <v>0</v>
      </c>
      <c r="Y80" s="9">
        <v>0</v>
      </c>
      <c r="Z80" s="9">
        <v>0</v>
      </c>
      <c r="AA80" s="9">
        <v>0</v>
      </c>
      <c r="AB80" s="9">
        <v>0</v>
      </c>
      <c r="AC80" s="9">
        <v>0</v>
      </c>
      <c r="AD80" s="9">
        <v>0</v>
      </c>
      <c r="AE80" s="9">
        <v>0</v>
      </c>
      <c r="AF80" s="9">
        <v>0</v>
      </c>
      <c r="AG80" s="9">
        <v>0</v>
      </c>
      <c r="AH80" s="17">
        <f t="shared" si="6"/>
        <v>15</v>
      </c>
      <c r="AI80" s="26">
        <f t="shared" si="7"/>
        <v>0</v>
      </c>
    </row>
    <row r="81" spans="1:35" s="39" customFormat="1" ht="33.75">
      <c r="A81" s="11">
        <v>65</v>
      </c>
      <c r="B81" s="11">
        <v>165</v>
      </c>
      <c r="C81" s="47"/>
      <c r="D81" s="12" t="s">
        <v>201</v>
      </c>
      <c r="E81" s="12" t="s">
        <v>201</v>
      </c>
      <c r="F81" s="11" t="s">
        <v>202</v>
      </c>
      <c r="G81" s="11" t="s">
        <v>150</v>
      </c>
      <c r="H81" s="11" t="s">
        <v>37</v>
      </c>
      <c r="I81" s="11" t="s">
        <v>38</v>
      </c>
      <c r="J81" s="11" t="s">
        <v>6</v>
      </c>
      <c r="K81" s="48">
        <v>5</v>
      </c>
      <c r="L81" s="49">
        <v>5700000</v>
      </c>
      <c r="M81" s="46">
        <f t="shared" si="5"/>
        <v>28500000</v>
      </c>
      <c r="N81" s="9">
        <v>0</v>
      </c>
      <c r="O81" s="9">
        <v>0</v>
      </c>
      <c r="P81" s="9">
        <v>0</v>
      </c>
      <c r="Q81" s="9">
        <v>0</v>
      </c>
      <c r="R81" s="9">
        <v>0</v>
      </c>
      <c r="S81" s="9">
        <v>0</v>
      </c>
      <c r="T81" s="9">
        <v>0</v>
      </c>
      <c r="U81" s="9">
        <v>0</v>
      </c>
      <c r="V81" s="9">
        <v>5</v>
      </c>
      <c r="W81" s="9">
        <v>0</v>
      </c>
      <c r="X81" s="9">
        <v>0</v>
      </c>
      <c r="Y81" s="9">
        <v>0</v>
      </c>
      <c r="Z81" s="9">
        <v>0</v>
      </c>
      <c r="AA81" s="9">
        <v>0</v>
      </c>
      <c r="AB81" s="9">
        <v>0</v>
      </c>
      <c r="AC81" s="9">
        <v>0</v>
      </c>
      <c r="AD81" s="9">
        <v>0</v>
      </c>
      <c r="AE81" s="9">
        <v>0</v>
      </c>
      <c r="AF81" s="9">
        <v>0</v>
      </c>
      <c r="AG81" s="9">
        <v>0</v>
      </c>
      <c r="AH81" s="17">
        <f t="shared" si="6"/>
        <v>5</v>
      </c>
      <c r="AI81" s="26">
        <f t="shared" si="7"/>
        <v>0</v>
      </c>
    </row>
    <row r="82" spans="1:35" s="39" customFormat="1" ht="22.5">
      <c r="A82" s="11">
        <v>66</v>
      </c>
      <c r="B82" s="11">
        <v>166</v>
      </c>
      <c r="C82" s="47"/>
      <c r="D82" s="12" t="s">
        <v>203</v>
      </c>
      <c r="E82" s="12" t="s">
        <v>203</v>
      </c>
      <c r="F82" s="11" t="s">
        <v>158</v>
      </c>
      <c r="G82" s="11" t="s">
        <v>150</v>
      </c>
      <c r="H82" s="11" t="s">
        <v>37</v>
      </c>
      <c r="I82" s="11" t="s">
        <v>38</v>
      </c>
      <c r="J82" s="11" t="s">
        <v>6</v>
      </c>
      <c r="K82" s="48">
        <v>2</v>
      </c>
      <c r="L82" s="49">
        <v>11000000</v>
      </c>
      <c r="M82" s="46">
        <f t="shared" si="5"/>
        <v>22000000</v>
      </c>
      <c r="N82" s="9">
        <v>0</v>
      </c>
      <c r="O82" s="9">
        <v>0</v>
      </c>
      <c r="P82" s="9">
        <v>0</v>
      </c>
      <c r="Q82" s="9">
        <v>0</v>
      </c>
      <c r="R82" s="9">
        <v>0</v>
      </c>
      <c r="S82" s="9">
        <v>0</v>
      </c>
      <c r="T82" s="9">
        <v>0</v>
      </c>
      <c r="U82" s="9">
        <v>0</v>
      </c>
      <c r="V82" s="9">
        <v>2</v>
      </c>
      <c r="W82" s="9">
        <v>0</v>
      </c>
      <c r="X82" s="9">
        <v>0</v>
      </c>
      <c r="Y82" s="9">
        <v>0</v>
      </c>
      <c r="Z82" s="9">
        <v>0</v>
      </c>
      <c r="AA82" s="9">
        <v>0</v>
      </c>
      <c r="AB82" s="9">
        <v>0</v>
      </c>
      <c r="AC82" s="9">
        <v>0</v>
      </c>
      <c r="AD82" s="9">
        <v>0</v>
      </c>
      <c r="AE82" s="9">
        <v>0</v>
      </c>
      <c r="AF82" s="9">
        <v>0</v>
      </c>
      <c r="AG82" s="9">
        <v>0</v>
      </c>
      <c r="AH82" s="17">
        <f t="shared" si="6"/>
        <v>2</v>
      </c>
      <c r="AI82" s="26">
        <f t="shared" si="7"/>
        <v>0</v>
      </c>
    </row>
    <row r="83" spans="1:35" s="39" customFormat="1" ht="22.5">
      <c r="A83" s="11">
        <v>67</v>
      </c>
      <c r="B83" s="11">
        <v>167</v>
      </c>
      <c r="C83" s="47"/>
      <c r="D83" s="12" t="s">
        <v>164</v>
      </c>
      <c r="E83" s="12" t="s">
        <v>164</v>
      </c>
      <c r="F83" s="11" t="s">
        <v>167</v>
      </c>
      <c r="G83" s="11" t="s">
        <v>150</v>
      </c>
      <c r="H83" s="11" t="s">
        <v>37</v>
      </c>
      <c r="I83" s="11" t="s">
        <v>38</v>
      </c>
      <c r="J83" s="11" t="s">
        <v>6</v>
      </c>
      <c r="K83" s="48">
        <v>2</v>
      </c>
      <c r="L83" s="49">
        <v>4600000</v>
      </c>
      <c r="M83" s="46">
        <f t="shared" si="5"/>
        <v>9200000</v>
      </c>
      <c r="N83" s="9">
        <v>0</v>
      </c>
      <c r="O83" s="9">
        <v>0</v>
      </c>
      <c r="P83" s="9">
        <v>0</v>
      </c>
      <c r="Q83" s="9">
        <v>0</v>
      </c>
      <c r="R83" s="9">
        <v>0</v>
      </c>
      <c r="S83" s="9">
        <v>0</v>
      </c>
      <c r="T83" s="9">
        <v>0</v>
      </c>
      <c r="U83" s="9">
        <v>0</v>
      </c>
      <c r="V83" s="9">
        <v>2</v>
      </c>
      <c r="W83" s="9">
        <v>0</v>
      </c>
      <c r="X83" s="9">
        <v>0</v>
      </c>
      <c r="Y83" s="9">
        <v>0</v>
      </c>
      <c r="Z83" s="9">
        <v>0</v>
      </c>
      <c r="AA83" s="9">
        <v>0</v>
      </c>
      <c r="AB83" s="9">
        <v>0</v>
      </c>
      <c r="AC83" s="9">
        <v>0</v>
      </c>
      <c r="AD83" s="9">
        <v>0</v>
      </c>
      <c r="AE83" s="9">
        <v>0</v>
      </c>
      <c r="AF83" s="9">
        <v>0</v>
      </c>
      <c r="AG83" s="9">
        <v>0</v>
      </c>
      <c r="AH83" s="17">
        <f t="shared" si="6"/>
        <v>2</v>
      </c>
      <c r="AI83" s="26">
        <f t="shared" si="7"/>
        <v>0</v>
      </c>
    </row>
    <row r="84" spans="1:35" s="39" customFormat="1" ht="22.5">
      <c r="A84" s="11">
        <v>68</v>
      </c>
      <c r="B84" s="11">
        <v>168</v>
      </c>
      <c r="C84" s="47"/>
      <c r="D84" s="12" t="s">
        <v>204</v>
      </c>
      <c r="E84" s="12" t="s">
        <v>204</v>
      </c>
      <c r="F84" s="11" t="s">
        <v>165</v>
      </c>
      <c r="G84" s="11" t="s">
        <v>150</v>
      </c>
      <c r="H84" s="11" t="s">
        <v>37</v>
      </c>
      <c r="I84" s="11" t="s">
        <v>38</v>
      </c>
      <c r="J84" s="11" t="s">
        <v>6</v>
      </c>
      <c r="K84" s="48">
        <v>5</v>
      </c>
      <c r="L84" s="49">
        <v>3360000</v>
      </c>
      <c r="M84" s="46">
        <f t="shared" si="5"/>
        <v>16800000</v>
      </c>
      <c r="N84" s="9">
        <v>0</v>
      </c>
      <c r="O84" s="9">
        <v>0</v>
      </c>
      <c r="P84" s="9">
        <v>0</v>
      </c>
      <c r="Q84" s="9">
        <v>0</v>
      </c>
      <c r="R84" s="9">
        <v>0</v>
      </c>
      <c r="S84" s="9">
        <v>0</v>
      </c>
      <c r="T84" s="9">
        <v>1</v>
      </c>
      <c r="U84" s="9">
        <v>0</v>
      </c>
      <c r="V84" s="9">
        <v>4</v>
      </c>
      <c r="W84" s="9">
        <v>0</v>
      </c>
      <c r="X84" s="9">
        <v>0</v>
      </c>
      <c r="Y84" s="9">
        <v>0</v>
      </c>
      <c r="Z84" s="9">
        <v>0</v>
      </c>
      <c r="AA84" s="9">
        <v>0</v>
      </c>
      <c r="AB84" s="9">
        <v>0</v>
      </c>
      <c r="AC84" s="9">
        <v>0</v>
      </c>
      <c r="AD84" s="9">
        <v>0</v>
      </c>
      <c r="AE84" s="9">
        <v>0</v>
      </c>
      <c r="AF84" s="9">
        <v>0</v>
      </c>
      <c r="AG84" s="9">
        <v>0</v>
      </c>
      <c r="AH84" s="17">
        <f t="shared" si="6"/>
        <v>5</v>
      </c>
      <c r="AI84" s="26">
        <f t="shared" si="7"/>
        <v>0</v>
      </c>
    </row>
    <row r="85" spans="1:35" s="39" customFormat="1" ht="22.5">
      <c r="A85" s="11">
        <v>69</v>
      </c>
      <c r="B85" s="11">
        <v>169</v>
      </c>
      <c r="C85" s="47"/>
      <c r="D85" s="12" t="s">
        <v>10</v>
      </c>
      <c r="E85" s="12" t="s">
        <v>10</v>
      </c>
      <c r="F85" s="11" t="s">
        <v>167</v>
      </c>
      <c r="G85" s="11" t="s">
        <v>150</v>
      </c>
      <c r="H85" s="11" t="s">
        <v>37</v>
      </c>
      <c r="I85" s="11" t="s">
        <v>38</v>
      </c>
      <c r="J85" s="11" t="s">
        <v>6</v>
      </c>
      <c r="K85" s="48">
        <v>30</v>
      </c>
      <c r="L85" s="49">
        <v>5300000</v>
      </c>
      <c r="M85" s="46">
        <f t="shared" si="5"/>
        <v>159000000</v>
      </c>
      <c r="N85" s="9">
        <v>0</v>
      </c>
      <c r="O85" s="9">
        <v>0</v>
      </c>
      <c r="P85" s="9">
        <v>0</v>
      </c>
      <c r="Q85" s="9">
        <v>0</v>
      </c>
      <c r="R85" s="9">
        <v>0</v>
      </c>
      <c r="S85" s="9">
        <v>0</v>
      </c>
      <c r="T85" s="9">
        <v>2</v>
      </c>
      <c r="U85" s="9">
        <v>0</v>
      </c>
      <c r="V85" s="9">
        <v>28</v>
      </c>
      <c r="W85" s="9">
        <v>0</v>
      </c>
      <c r="X85" s="9">
        <v>0</v>
      </c>
      <c r="Y85" s="9">
        <v>0</v>
      </c>
      <c r="Z85" s="9">
        <v>0</v>
      </c>
      <c r="AA85" s="9">
        <v>0</v>
      </c>
      <c r="AB85" s="9">
        <v>0</v>
      </c>
      <c r="AC85" s="9">
        <v>0</v>
      </c>
      <c r="AD85" s="9">
        <v>0</v>
      </c>
      <c r="AE85" s="9">
        <v>0</v>
      </c>
      <c r="AF85" s="9">
        <v>0</v>
      </c>
      <c r="AG85" s="9">
        <v>0</v>
      </c>
      <c r="AH85" s="17">
        <f t="shared" si="6"/>
        <v>30</v>
      </c>
      <c r="AI85" s="26">
        <f t="shared" si="7"/>
        <v>0</v>
      </c>
    </row>
    <row r="86" spans="1:35" s="39" customFormat="1" ht="33.75">
      <c r="A86" s="11">
        <v>70</v>
      </c>
      <c r="B86" s="11">
        <v>170</v>
      </c>
      <c r="C86" s="47"/>
      <c r="D86" s="12" t="s">
        <v>205</v>
      </c>
      <c r="E86" s="12" t="s">
        <v>205</v>
      </c>
      <c r="F86" s="11" t="s">
        <v>206</v>
      </c>
      <c r="G86" s="11" t="s">
        <v>150</v>
      </c>
      <c r="H86" s="11" t="s">
        <v>37</v>
      </c>
      <c r="I86" s="11" t="s">
        <v>38</v>
      </c>
      <c r="J86" s="11" t="s">
        <v>6</v>
      </c>
      <c r="K86" s="48">
        <v>10</v>
      </c>
      <c r="L86" s="49">
        <v>15600000</v>
      </c>
      <c r="M86" s="46">
        <f t="shared" si="5"/>
        <v>156000000</v>
      </c>
      <c r="N86" s="9">
        <v>0</v>
      </c>
      <c r="O86" s="9">
        <v>0</v>
      </c>
      <c r="P86" s="9">
        <v>0</v>
      </c>
      <c r="Q86" s="9">
        <v>0</v>
      </c>
      <c r="R86" s="9">
        <v>0</v>
      </c>
      <c r="S86" s="9">
        <v>0</v>
      </c>
      <c r="T86" s="9">
        <v>1</v>
      </c>
      <c r="U86" s="9">
        <v>0</v>
      </c>
      <c r="V86" s="9">
        <v>9</v>
      </c>
      <c r="W86" s="9">
        <v>0</v>
      </c>
      <c r="X86" s="9">
        <v>0</v>
      </c>
      <c r="Y86" s="9">
        <v>0</v>
      </c>
      <c r="Z86" s="9">
        <v>0</v>
      </c>
      <c r="AA86" s="9">
        <v>0</v>
      </c>
      <c r="AB86" s="9">
        <v>0</v>
      </c>
      <c r="AC86" s="9">
        <v>0</v>
      </c>
      <c r="AD86" s="9">
        <v>0</v>
      </c>
      <c r="AE86" s="9">
        <v>0</v>
      </c>
      <c r="AF86" s="9">
        <v>0</v>
      </c>
      <c r="AG86" s="9">
        <v>0</v>
      </c>
      <c r="AH86" s="17">
        <f t="shared" si="6"/>
        <v>10</v>
      </c>
      <c r="AI86" s="26">
        <f t="shared" si="7"/>
        <v>0</v>
      </c>
    </row>
    <row r="87" spans="1:35" s="39" customFormat="1" ht="33.75">
      <c r="A87" s="11">
        <v>71</v>
      </c>
      <c r="B87" s="11">
        <v>171</v>
      </c>
      <c r="C87" s="47"/>
      <c r="D87" s="12" t="s">
        <v>207</v>
      </c>
      <c r="E87" s="12" t="s">
        <v>207</v>
      </c>
      <c r="F87" s="11" t="s">
        <v>208</v>
      </c>
      <c r="G87" s="11" t="s">
        <v>150</v>
      </c>
      <c r="H87" s="11" t="s">
        <v>37</v>
      </c>
      <c r="I87" s="11" t="s">
        <v>38</v>
      </c>
      <c r="J87" s="11" t="s">
        <v>6</v>
      </c>
      <c r="K87" s="48">
        <v>10</v>
      </c>
      <c r="L87" s="49">
        <v>7500000</v>
      </c>
      <c r="M87" s="46">
        <f t="shared" si="5"/>
        <v>75000000</v>
      </c>
      <c r="N87" s="9">
        <v>0</v>
      </c>
      <c r="O87" s="9">
        <v>0</v>
      </c>
      <c r="P87" s="9">
        <v>0</v>
      </c>
      <c r="Q87" s="9">
        <v>0</v>
      </c>
      <c r="R87" s="9">
        <v>0</v>
      </c>
      <c r="S87" s="9">
        <v>0</v>
      </c>
      <c r="T87" s="9">
        <v>1</v>
      </c>
      <c r="U87" s="9">
        <v>0</v>
      </c>
      <c r="V87" s="9">
        <v>9</v>
      </c>
      <c r="W87" s="9">
        <v>0</v>
      </c>
      <c r="X87" s="9">
        <v>0</v>
      </c>
      <c r="Y87" s="9">
        <v>0</v>
      </c>
      <c r="Z87" s="9">
        <v>0</v>
      </c>
      <c r="AA87" s="9">
        <v>0</v>
      </c>
      <c r="AB87" s="9">
        <v>0</v>
      </c>
      <c r="AC87" s="9">
        <v>0</v>
      </c>
      <c r="AD87" s="9">
        <v>0</v>
      </c>
      <c r="AE87" s="9">
        <v>0</v>
      </c>
      <c r="AF87" s="9">
        <v>0</v>
      </c>
      <c r="AG87" s="9">
        <v>0</v>
      </c>
      <c r="AH87" s="17">
        <f t="shared" si="6"/>
        <v>10</v>
      </c>
      <c r="AI87" s="26">
        <f t="shared" si="7"/>
        <v>0</v>
      </c>
    </row>
    <row r="88" spans="1:35" s="39" customFormat="1" ht="33.75">
      <c r="A88" s="11">
        <v>72</v>
      </c>
      <c r="B88" s="11">
        <v>172</v>
      </c>
      <c r="C88" s="47"/>
      <c r="D88" s="12" t="s">
        <v>209</v>
      </c>
      <c r="E88" s="12" t="s">
        <v>209</v>
      </c>
      <c r="F88" s="11" t="s">
        <v>210</v>
      </c>
      <c r="G88" s="11" t="s">
        <v>150</v>
      </c>
      <c r="H88" s="11" t="s">
        <v>37</v>
      </c>
      <c r="I88" s="11" t="s">
        <v>38</v>
      </c>
      <c r="J88" s="11" t="s">
        <v>6</v>
      </c>
      <c r="K88" s="48">
        <v>5</v>
      </c>
      <c r="L88" s="49">
        <v>10500000</v>
      </c>
      <c r="M88" s="46">
        <f t="shared" si="5"/>
        <v>52500000</v>
      </c>
      <c r="N88" s="9">
        <v>0</v>
      </c>
      <c r="O88" s="9">
        <v>0</v>
      </c>
      <c r="P88" s="9">
        <v>0</v>
      </c>
      <c r="Q88" s="9">
        <v>0</v>
      </c>
      <c r="R88" s="9">
        <v>0</v>
      </c>
      <c r="S88" s="9">
        <v>0</v>
      </c>
      <c r="T88" s="9">
        <v>0</v>
      </c>
      <c r="U88" s="9">
        <v>0</v>
      </c>
      <c r="V88" s="9">
        <v>5</v>
      </c>
      <c r="W88" s="9">
        <v>0</v>
      </c>
      <c r="X88" s="9">
        <v>0</v>
      </c>
      <c r="Y88" s="9">
        <v>0</v>
      </c>
      <c r="Z88" s="9">
        <v>0</v>
      </c>
      <c r="AA88" s="9">
        <v>0</v>
      </c>
      <c r="AB88" s="9">
        <v>0</v>
      </c>
      <c r="AC88" s="9">
        <v>0</v>
      </c>
      <c r="AD88" s="9">
        <v>0</v>
      </c>
      <c r="AE88" s="9">
        <v>0</v>
      </c>
      <c r="AF88" s="9">
        <v>0</v>
      </c>
      <c r="AG88" s="9">
        <v>0</v>
      </c>
      <c r="AH88" s="17">
        <f t="shared" si="6"/>
        <v>5</v>
      </c>
      <c r="AI88" s="26">
        <f t="shared" si="7"/>
        <v>0</v>
      </c>
    </row>
    <row r="89" spans="1:35" s="39" customFormat="1" ht="33.75">
      <c r="A89" s="11">
        <v>73</v>
      </c>
      <c r="B89" s="11">
        <v>173</v>
      </c>
      <c r="C89" s="47"/>
      <c r="D89" s="12" t="s">
        <v>211</v>
      </c>
      <c r="E89" s="12" t="s">
        <v>211</v>
      </c>
      <c r="F89" s="11" t="s">
        <v>212</v>
      </c>
      <c r="G89" s="11" t="s">
        <v>150</v>
      </c>
      <c r="H89" s="11" t="s">
        <v>37</v>
      </c>
      <c r="I89" s="11" t="s">
        <v>38</v>
      </c>
      <c r="J89" s="11" t="s">
        <v>6</v>
      </c>
      <c r="K89" s="48">
        <v>5</v>
      </c>
      <c r="L89" s="49">
        <v>6015000</v>
      </c>
      <c r="M89" s="46">
        <f t="shared" si="5"/>
        <v>30075000</v>
      </c>
      <c r="N89" s="9">
        <v>0</v>
      </c>
      <c r="O89" s="9">
        <v>0</v>
      </c>
      <c r="P89" s="9">
        <v>0</v>
      </c>
      <c r="Q89" s="9">
        <v>0</v>
      </c>
      <c r="R89" s="9">
        <v>0</v>
      </c>
      <c r="S89" s="9">
        <v>0</v>
      </c>
      <c r="T89" s="9">
        <v>1</v>
      </c>
      <c r="U89" s="9">
        <v>0</v>
      </c>
      <c r="V89" s="9">
        <v>4</v>
      </c>
      <c r="W89" s="9">
        <v>0</v>
      </c>
      <c r="X89" s="9">
        <v>0</v>
      </c>
      <c r="Y89" s="9">
        <v>0</v>
      </c>
      <c r="Z89" s="9">
        <v>0</v>
      </c>
      <c r="AA89" s="9">
        <v>0</v>
      </c>
      <c r="AB89" s="9">
        <v>0</v>
      </c>
      <c r="AC89" s="9">
        <v>0</v>
      </c>
      <c r="AD89" s="9">
        <v>0</v>
      </c>
      <c r="AE89" s="9">
        <v>0</v>
      </c>
      <c r="AF89" s="9">
        <v>0</v>
      </c>
      <c r="AG89" s="9">
        <v>0</v>
      </c>
      <c r="AH89" s="17">
        <f t="shared" si="6"/>
        <v>5</v>
      </c>
      <c r="AI89" s="26">
        <f t="shared" si="7"/>
        <v>0</v>
      </c>
    </row>
    <row r="90" spans="1:35" s="39" customFormat="1" ht="33.75">
      <c r="A90" s="11">
        <v>74</v>
      </c>
      <c r="B90" s="11">
        <v>174</v>
      </c>
      <c r="C90" s="47"/>
      <c r="D90" s="12" t="s">
        <v>11</v>
      </c>
      <c r="E90" s="12" t="s">
        <v>11</v>
      </c>
      <c r="F90" s="11" t="s">
        <v>169</v>
      </c>
      <c r="G90" s="11" t="s">
        <v>150</v>
      </c>
      <c r="H90" s="11" t="s">
        <v>37</v>
      </c>
      <c r="I90" s="11" t="s">
        <v>38</v>
      </c>
      <c r="J90" s="11" t="s">
        <v>6</v>
      </c>
      <c r="K90" s="48">
        <v>5</v>
      </c>
      <c r="L90" s="49">
        <v>2350000</v>
      </c>
      <c r="M90" s="46">
        <f t="shared" si="5"/>
        <v>11750000</v>
      </c>
      <c r="N90" s="9">
        <v>0</v>
      </c>
      <c r="O90" s="9">
        <v>0</v>
      </c>
      <c r="P90" s="9">
        <v>0</v>
      </c>
      <c r="Q90" s="9">
        <v>0</v>
      </c>
      <c r="R90" s="9">
        <v>0</v>
      </c>
      <c r="S90" s="9">
        <v>0</v>
      </c>
      <c r="T90" s="9">
        <v>1</v>
      </c>
      <c r="U90" s="9">
        <v>0</v>
      </c>
      <c r="V90" s="9">
        <v>4</v>
      </c>
      <c r="W90" s="9">
        <v>0</v>
      </c>
      <c r="X90" s="9">
        <v>0</v>
      </c>
      <c r="Y90" s="9">
        <v>0</v>
      </c>
      <c r="Z90" s="9">
        <v>0</v>
      </c>
      <c r="AA90" s="9">
        <v>0</v>
      </c>
      <c r="AB90" s="9">
        <v>0</v>
      </c>
      <c r="AC90" s="9">
        <v>0</v>
      </c>
      <c r="AD90" s="9">
        <v>0</v>
      </c>
      <c r="AE90" s="9">
        <v>0</v>
      </c>
      <c r="AF90" s="9">
        <v>0</v>
      </c>
      <c r="AG90" s="9">
        <v>0</v>
      </c>
      <c r="AH90" s="17">
        <f t="shared" si="6"/>
        <v>5</v>
      </c>
      <c r="AI90" s="26">
        <f t="shared" si="7"/>
        <v>0</v>
      </c>
    </row>
    <row r="91" spans="1:35" s="39" customFormat="1" ht="33.75">
      <c r="A91" s="11">
        <v>75</v>
      </c>
      <c r="B91" s="11">
        <v>175</v>
      </c>
      <c r="C91" s="47"/>
      <c r="D91" s="12" t="s">
        <v>11</v>
      </c>
      <c r="E91" s="12" t="s">
        <v>11</v>
      </c>
      <c r="F91" s="11" t="s">
        <v>213</v>
      </c>
      <c r="G91" s="11" t="s">
        <v>150</v>
      </c>
      <c r="H91" s="11" t="s">
        <v>37</v>
      </c>
      <c r="I91" s="11" t="s">
        <v>38</v>
      </c>
      <c r="J91" s="11" t="s">
        <v>6</v>
      </c>
      <c r="K91" s="48">
        <v>20</v>
      </c>
      <c r="L91" s="49">
        <v>3200000</v>
      </c>
      <c r="M91" s="46">
        <f t="shared" si="5"/>
        <v>64000000</v>
      </c>
      <c r="N91" s="9">
        <v>0</v>
      </c>
      <c r="O91" s="9">
        <v>0</v>
      </c>
      <c r="P91" s="9">
        <v>0</v>
      </c>
      <c r="Q91" s="9">
        <v>0</v>
      </c>
      <c r="R91" s="9">
        <v>0</v>
      </c>
      <c r="S91" s="9">
        <v>0</v>
      </c>
      <c r="T91" s="9">
        <v>0</v>
      </c>
      <c r="U91" s="9">
        <v>0</v>
      </c>
      <c r="V91" s="9">
        <v>20</v>
      </c>
      <c r="W91" s="9">
        <v>0</v>
      </c>
      <c r="X91" s="9">
        <v>0</v>
      </c>
      <c r="Y91" s="9">
        <v>0</v>
      </c>
      <c r="Z91" s="9">
        <v>0</v>
      </c>
      <c r="AA91" s="9">
        <v>0</v>
      </c>
      <c r="AB91" s="9">
        <v>0</v>
      </c>
      <c r="AC91" s="9">
        <v>0</v>
      </c>
      <c r="AD91" s="9">
        <v>0</v>
      </c>
      <c r="AE91" s="9">
        <v>0</v>
      </c>
      <c r="AF91" s="9">
        <v>0</v>
      </c>
      <c r="AG91" s="9">
        <v>0</v>
      </c>
      <c r="AH91" s="17">
        <f t="shared" si="6"/>
        <v>20</v>
      </c>
      <c r="AI91" s="26">
        <f t="shared" si="7"/>
        <v>0</v>
      </c>
    </row>
    <row r="92" spans="1:35" s="39" customFormat="1" ht="33.75">
      <c r="A92" s="11">
        <v>76</v>
      </c>
      <c r="B92" s="11">
        <v>176</v>
      </c>
      <c r="C92" s="47"/>
      <c r="D92" s="12" t="s">
        <v>160</v>
      </c>
      <c r="E92" s="12" t="s">
        <v>160</v>
      </c>
      <c r="F92" s="11" t="s">
        <v>161</v>
      </c>
      <c r="G92" s="11" t="s">
        <v>150</v>
      </c>
      <c r="H92" s="11" t="s">
        <v>37</v>
      </c>
      <c r="I92" s="11" t="s">
        <v>38</v>
      </c>
      <c r="J92" s="11" t="s">
        <v>6</v>
      </c>
      <c r="K92" s="48">
        <v>10</v>
      </c>
      <c r="L92" s="49">
        <v>2450000</v>
      </c>
      <c r="M92" s="46">
        <f t="shared" si="5"/>
        <v>24500000</v>
      </c>
      <c r="N92" s="9">
        <v>0</v>
      </c>
      <c r="O92" s="9">
        <v>0</v>
      </c>
      <c r="P92" s="9">
        <v>0</v>
      </c>
      <c r="Q92" s="9">
        <v>0</v>
      </c>
      <c r="R92" s="9">
        <v>0</v>
      </c>
      <c r="S92" s="9">
        <v>0</v>
      </c>
      <c r="T92" s="9">
        <v>1</v>
      </c>
      <c r="U92" s="9">
        <v>0</v>
      </c>
      <c r="V92" s="9">
        <v>9</v>
      </c>
      <c r="W92" s="9">
        <v>0</v>
      </c>
      <c r="X92" s="9">
        <v>0</v>
      </c>
      <c r="Y92" s="9">
        <v>0</v>
      </c>
      <c r="Z92" s="9">
        <v>0</v>
      </c>
      <c r="AA92" s="9">
        <v>0</v>
      </c>
      <c r="AB92" s="9">
        <v>0</v>
      </c>
      <c r="AC92" s="9">
        <v>0</v>
      </c>
      <c r="AD92" s="9">
        <v>0</v>
      </c>
      <c r="AE92" s="9">
        <v>0</v>
      </c>
      <c r="AF92" s="9">
        <v>0</v>
      </c>
      <c r="AG92" s="9">
        <v>0</v>
      </c>
      <c r="AH92" s="17">
        <f t="shared" si="6"/>
        <v>10</v>
      </c>
      <c r="AI92" s="26">
        <f t="shared" si="7"/>
        <v>0</v>
      </c>
    </row>
    <row r="93" spans="1:35" s="39" customFormat="1" ht="33.75">
      <c r="A93" s="11">
        <v>77</v>
      </c>
      <c r="B93" s="11">
        <v>177</v>
      </c>
      <c r="C93" s="47"/>
      <c r="D93" s="12" t="s">
        <v>160</v>
      </c>
      <c r="E93" s="12" t="s">
        <v>160</v>
      </c>
      <c r="F93" s="11" t="s">
        <v>199</v>
      </c>
      <c r="G93" s="11" t="s">
        <v>150</v>
      </c>
      <c r="H93" s="11" t="s">
        <v>37</v>
      </c>
      <c r="I93" s="11" t="s">
        <v>38</v>
      </c>
      <c r="J93" s="11" t="s">
        <v>6</v>
      </c>
      <c r="K93" s="48">
        <v>5</v>
      </c>
      <c r="L93" s="49">
        <v>3800000</v>
      </c>
      <c r="M93" s="46">
        <f t="shared" si="5"/>
        <v>19000000</v>
      </c>
      <c r="N93" s="9">
        <v>0</v>
      </c>
      <c r="O93" s="9">
        <v>0</v>
      </c>
      <c r="P93" s="9">
        <v>0</v>
      </c>
      <c r="Q93" s="9">
        <v>0</v>
      </c>
      <c r="R93" s="9">
        <v>0</v>
      </c>
      <c r="S93" s="9">
        <v>0</v>
      </c>
      <c r="T93" s="9">
        <v>0</v>
      </c>
      <c r="U93" s="9">
        <v>0</v>
      </c>
      <c r="V93" s="9">
        <v>5</v>
      </c>
      <c r="W93" s="9">
        <v>0</v>
      </c>
      <c r="X93" s="9">
        <v>0</v>
      </c>
      <c r="Y93" s="9">
        <v>0</v>
      </c>
      <c r="Z93" s="9">
        <v>0</v>
      </c>
      <c r="AA93" s="9">
        <v>0</v>
      </c>
      <c r="AB93" s="9">
        <v>0</v>
      </c>
      <c r="AC93" s="9">
        <v>0</v>
      </c>
      <c r="AD93" s="9">
        <v>0</v>
      </c>
      <c r="AE93" s="9">
        <v>0</v>
      </c>
      <c r="AF93" s="9">
        <v>0</v>
      </c>
      <c r="AG93" s="9">
        <v>0</v>
      </c>
      <c r="AH93" s="17">
        <f t="shared" si="6"/>
        <v>5</v>
      </c>
      <c r="AI93" s="26">
        <f t="shared" si="7"/>
        <v>0</v>
      </c>
    </row>
    <row r="94" spans="1:35" s="39" customFormat="1" ht="33.75">
      <c r="A94" s="11">
        <v>78</v>
      </c>
      <c r="B94" s="11">
        <v>178</v>
      </c>
      <c r="C94" s="47"/>
      <c r="D94" s="12" t="s">
        <v>148</v>
      </c>
      <c r="E94" s="12" t="s">
        <v>148</v>
      </c>
      <c r="F94" s="11" t="s">
        <v>214</v>
      </c>
      <c r="G94" s="11" t="s">
        <v>150</v>
      </c>
      <c r="H94" s="11" t="s">
        <v>37</v>
      </c>
      <c r="I94" s="11" t="s">
        <v>38</v>
      </c>
      <c r="J94" s="11" t="s">
        <v>6</v>
      </c>
      <c r="K94" s="48">
        <v>3</v>
      </c>
      <c r="L94" s="49">
        <v>5400000</v>
      </c>
      <c r="M94" s="46">
        <f t="shared" si="5"/>
        <v>16200000</v>
      </c>
      <c r="N94" s="9">
        <v>0</v>
      </c>
      <c r="O94" s="9">
        <v>0</v>
      </c>
      <c r="P94" s="9">
        <v>0</v>
      </c>
      <c r="Q94" s="9">
        <v>0</v>
      </c>
      <c r="R94" s="9">
        <v>0</v>
      </c>
      <c r="S94" s="9">
        <v>0</v>
      </c>
      <c r="T94" s="9">
        <v>1</v>
      </c>
      <c r="U94" s="9">
        <v>0</v>
      </c>
      <c r="V94" s="9">
        <v>2</v>
      </c>
      <c r="W94" s="9">
        <v>0</v>
      </c>
      <c r="X94" s="9">
        <v>0</v>
      </c>
      <c r="Y94" s="9">
        <v>0</v>
      </c>
      <c r="Z94" s="9">
        <v>0</v>
      </c>
      <c r="AA94" s="9">
        <v>0</v>
      </c>
      <c r="AB94" s="9">
        <v>0</v>
      </c>
      <c r="AC94" s="9">
        <v>0</v>
      </c>
      <c r="AD94" s="9">
        <v>0</v>
      </c>
      <c r="AE94" s="9">
        <v>0</v>
      </c>
      <c r="AF94" s="9">
        <v>0</v>
      </c>
      <c r="AG94" s="9">
        <v>0</v>
      </c>
      <c r="AH94" s="17">
        <f t="shared" si="6"/>
        <v>3</v>
      </c>
      <c r="AI94" s="26">
        <f t="shared" si="7"/>
        <v>0</v>
      </c>
    </row>
    <row r="95" spans="1:35" s="39" customFormat="1" ht="22.5">
      <c r="A95" s="11">
        <v>79</v>
      </c>
      <c r="B95" s="11">
        <v>179</v>
      </c>
      <c r="C95" s="47"/>
      <c r="D95" s="12" t="s">
        <v>12</v>
      </c>
      <c r="E95" s="12" t="s">
        <v>12</v>
      </c>
      <c r="F95" s="11" t="s">
        <v>167</v>
      </c>
      <c r="G95" s="11" t="s">
        <v>150</v>
      </c>
      <c r="H95" s="11" t="s">
        <v>37</v>
      </c>
      <c r="I95" s="11" t="s">
        <v>38</v>
      </c>
      <c r="J95" s="11" t="s">
        <v>6</v>
      </c>
      <c r="K95" s="48">
        <v>25</v>
      </c>
      <c r="L95" s="49">
        <v>3800000</v>
      </c>
      <c r="M95" s="46">
        <f t="shared" si="5"/>
        <v>95000000</v>
      </c>
      <c r="N95" s="9">
        <v>0</v>
      </c>
      <c r="O95" s="9">
        <v>0</v>
      </c>
      <c r="P95" s="9">
        <v>0</v>
      </c>
      <c r="Q95" s="9">
        <v>0</v>
      </c>
      <c r="R95" s="9">
        <v>0</v>
      </c>
      <c r="S95" s="9">
        <v>0</v>
      </c>
      <c r="T95" s="9">
        <v>1</v>
      </c>
      <c r="U95" s="9">
        <v>0</v>
      </c>
      <c r="V95" s="9">
        <v>24</v>
      </c>
      <c r="W95" s="9">
        <v>0</v>
      </c>
      <c r="X95" s="9">
        <v>0</v>
      </c>
      <c r="Y95" s="9">
        <v>0</v>
      </c>
      <c r="Z95" s="9">
        <v>0</v>
      </c>
      <c r="AA95" s="9">
        <v>0</v>
      </c>
      <c r="AB95" s="9">
        <v>0</v>
      </c>
      <c r="AC95" s="9">
        <v>0</v>
      </c>
      <c r="AD95" s="9">
        <v>0</v>
      </c>
      <c r="AE95" s="9">
        <v>0</v>
      </c>
      <c r="AF95" s="9">
        <v>0</v>
      </c>
      <c r="AG95" s="9">
        <v>0</v>
      </c>
      <c r="AH95" s="17">
        <f t="shared" si="6"/>
        <v>25</v>
      </c>
      <c r="AI95" s="26">
        <f t="shared" si="7"/>
        <v>0</v>
      </c>
    </row>
    <row r="96" spans="1:35" s="39" customFormat="1" ht="33.75">
      <c r="A96" s="11">
        <v>80</v>
      </c>
      <c r="B96" s="11">
        <v>180</v>
      </c>
      <c r="C96" s="47"/>
      <c r="D96" s="12" t="s">
        <v>215</v>
      </c>
      <c r="E96" s="12" t="s">
        <v>215</v>
      </c>
      <c r="F96" s="11" t="s">
        <v>161</v>
      </c>
      <c r="G96" s="11" t="s">
        <v>150</v>
      </c>
      <c r="H96" s="11" t="s">
        <v>37</v>
      </c>
      <c r="I96" s="11" t="s">
        <v>38</v>
      </c>
      <c r="J96" s="11" t="s">
        <v>6</v>
      </c>
      <c r="K96" s="48">
        <v>3</v>
      </c>
      <c r="L96" s="49">
        <v>4420000</v>
      </c>
      <c r="M96" s="46">
        <f t="shared" si="5"/>
        <v>13260000</v>
      </c>
      <c r="N96" s="9">
        <v>0</v>
      </c>
      <c r="O96" s="9">
        <v>0</v>
      </c>
      <c r="P96" s="9">
        <v>0</v>
      </c>
      <c r="Q96" s="9">
        <v>0</v>
      </c>
      <c r="R96" s="9">
        <v>0</v>
      </c>
      <c r="S96" s="9">
        <v>0</v>
      </c>
      <c r="T96" s="9">
        <v>0</v>
      </c>
      <c r="U96" s="9">
        <v>0</v>
      </c>
      <c r="V96" s="9">
        <v>3</v>
      </c>
      <c r="W96" s="9">
        <v>0</v>
      </c>
      <c r="X96" s="9">
        <v>0</v>
      </c>
      <c r="Y96" s="9">
        <v>0</v>
      </c>
      <c r="Z96" s="9">
        <v>0</v>
      </c>
      <c r="AA96" s="9">
        <v>0</v>
      </c>
      <c r="AB96" s="9">
        <v>0</v>
      </c>
      <c r="AC96" s="9">
        <v>0</v>
      </c>
      <c r="AD96" s="9">
        <v>0</v>
      </c>
      <c r="AE96" s="9">
        <v>0</v>
      </c>
      <c r="AF96" s="9">
        <v>0</v>
      </c>
      <c r="AG96" s="9">
        <v>0</v>
      </c>
      <c r="AH96" s="17">
        <f t="shared" si="6"/>
        <v>3</v>
      </c>
      <c r="AI96" s="26">
        <f t="shared" si="7"/>
        <v>0</v>
      </c>
    </row>
    <row r="97" spans="1:35" s="39" customFormat="1" ht="33.75">
      <c r="A97" s="11">
        <v>81</v>
      </c>
      <c r="B97" s="11">
        <v>181</v>
      </c>
      <c r="C97" s="47"/>
      <c r="D97" s="12" t="s">
        <v>216</v>
      </c>
      <c r="E97" s="12" t="s">
        <v>216</v>
      </c>
      <c r="F97" s="11" t="s">
        <v>210</v>
      </c>
      <c r="G97" s="11" t="s">
        <v>150</v>
      </c>
      <c r="H97" s="11" t="s">
        <v>37</v>
      </c>
      <c r="I97" s="11" t="s">
        <v>38</v>
      </c>
      <c r="J97" s="11" t="s">
        <v>6</v>
      </c>
      <c r="K97" s="48">
        <v>2</v>
      </c>
      <c r="L97" s="49">
        <v>3780000</v>
      </c>
      <c r="M97" s="46">
        <f t="shared" si="5"/>
        <v>7560000</v>
      </c>
      <c r="N97" s="9">
        <v>0</v>
      </c>
      <c r="O97" s="9">
        <v>0</v>
      </c>
      <c r="P97" s="9">
        <v>0</v>
      </c>
      <c r="Q97" s="9">
        <v>0</v>
      </c>
      <c r="R97" s="9">
        <v>0</v>
      </c>
      <c r="S97" s="9">
        <v>0</v>
      </c>
      <c r="T97" s="9">
        <v>0</v>
      </c>
      <c r="U97" s="9">
        <v>0</v>
      </c>
      <c r="V97" s="9">
        <v>2</v>
      </c>
      <c r="W97" s="9">
        <v>0</v>
      </c>
      <c r="X97" s="9">
        <v>0</v>
      </c>
      <c r="Y97" s="9">
        <v>0</v>
      </c>
      <c r="Z97" s="9">
        <v>0</v>
      </c>
      <c r="AA97" s="9">
        <v>0</v>
      </c>
      <c r="AB97" s="9">
        <v>0</v>
      </c>
      <c r="AC97" s="9">
        <v>0</v>
      </c>
      <c r="AD97" s="9">
        <v>0</v>
      </c>
      <c r="AE97" s="9">
        <v>0</v>
      </c>
      <c r="AF97" s="9">
        <v>0</v>
      </c>
      <c r="AG97" s="9">
        <v>0</v>
      </c>
      <c r="AH97" s="17">
        <f t="shared" si="6"/>
        <v>2</v>
      </c>
      <c r="AI97" s="26">
        <f t="shared" si="7"/>
        <v>0</v>
      </c>
    </row>
    <row r="98" spans="1:35" s="39" customFormat="1" ht="33.75">
      <c r="A98" s="11">
        <v>82</v>
      </c>
      <c r="B98" s="11">
        <v>182</v>
      </c>
      <c r="C98" s="47"/>
      <c r="D98" s="12" t="s">
        <v>163</v>
      </c>
      <c r="E98" s="12" t="s">
        <v>163</v>
      </c>
      <c r="F98" s="11" t="s">
        <v>161</v>
      </c>
      <c r="G98" s="11" t="s">
        <v>150</v>
      </c>
      <c r="H98" s="11" t="s">
        <v>37</v>
      </c>
      <c r="I98" s="11" t="s">
        <v>38</v>
      </c>
      <c r="J98" s="11" t="s">
        <v>6</v>
      </c>
      <c r="K98" s="48">
        <v>10</v>
      </c>
      <c r="L98" s="49">
        <v>2300000</v>
      </c>
      <c r="M98" s="46">
        <f t="shared" si="5"/>
        <v>23000000</v>
      </c>
      <c r="N98" s="9">
        <v>0</v>
      </c>
      <c r="O98" s="9">
        <v>0</v>
      </c>
      <c r="P98" s="9">
        <v>0</v>
      </c>
      <c r="Q98" s="9">
        <v>0</v>
      </c>
      <c r="R98" s="9">
        <v>0</v>
      </c>
      <c r="S98" s="9">
        <v>0</v>
      </c>
      <c r="T98" s="9">
        <v>1</v>
      </c>
      <c r="U98" s="9">
        <v>0</v>
      </c>
      <c r="V98" s="9">
        <v>9</v>
      </c>
      <c r="W98" s="9">
        <v>0</v>
      </c>
      <c r="X98" s="9">
        <v>0</v>
      </c>
      <c r="Y98" s="9">
        <v>0</v>
      </c>
      <c r="Z98" s="9">
        <v>0</v>
      </c>
      <c r="AA98" s="9">
        <v>0</v>
      </c>
      <c r="AB98" s="9">
        <v>0</v>
      </c>
      <c r="AC98" s="9">
        <v>0</v>
      </c>
      <c r="AD98" s="9">
        <v>0</v>
      </c>
      <c r="AE98" s="9">
        <v>0</v>
      </c>
      <c r="AF98" s="9">
        <v>0</v>
      </c>
      <c r="AG98" s="9">
        <v>0</v>
      </c>
      <c r="AH98" s="17">
        <f t="shared" si="6"/>
        <v>10</v>
      </c>
      <c r="AI98" s="26">
        <f t="shared" si="7"/>
        <v>0</v>
      </c>
    </row>
    <row r="99" spans="1:35" s="39" customFormat="1" ht="33.75">
      <c r="A99" s="11">
        <v>83</v>
      </c>
      <c r="B99" s="11">
        <v>183</v>
      </c>
      <c r="C99" s="47"/>
      <c r="D99" s="12" t="s">
        <v>163</v>
      </c>
      <c r="E99" s="12" t="s">
        <v>163</v>
      </c>
      <c r="F99" s="11" t="s">
        <v>199</v>
      </c>
      <c r="G99" s="11" t="s">
        <v>150</v>
      </c>
      <c r="H99" s="11" t="s">
        <v>37</v>
      </c>
      <c r="I99" s="11" t="s">
        <v>38</v>
      </c>
      <c r="J99" s="11" t="s">
        <v>6</v>
      </c>
      <c r="K99" s="48">
        <v>15</v>
      </c>
      <c r="L99" s="49">
        <v>2790000</v>
      </c>
      <c r="M99" s="46">
        <f t="shared" si="5"/>
        <v>41850000</v>
      </c>
      <c r="N99" s="9">
        <v>0</v>
      </c>
      <c r="O99" s="9">
        <v>0</v>
      </c>
      <c r="P99" s="9">
        <v>0</v>
      </c>
      <c r="Q99" s="9">
        <v>0</v>
      </c>
      <c r="R99" s="9">
        <v>0</v>
      </c>
      <c r="S99" s="9">
        <v>0</v>
      </c>
      <c r="T99" s="9">
        <v>0</v>
      </c>
      <c r="U99" s="9">
        <v>0</v>
      </c>
      <c r="V99" s="9">
        <v>15</v>
      </c>
      <c r="W99" s="9">
        <v>0</v>
      </c>
      <c r="X99" s="9">
        <v>0</v>
      </c>
      <c r="Y99" s="9">
        <v>0</v>
      </c>
      <c r="Z99" s="9">
        <v>0</v>
      </c>
      <c r="AA99" s="9">
        <v>0</v>
      </c>
      <c r="AB99" s="9">
        <v>0</v>
      </c>
      <c r="AC99" s="9">
        <v>0</v>
      </c>
      <c r="AD99" s="9">
        <v>0</v>
      </c>
      <c r="AE99" s="9">
        <v>0</v>
      </c>
      <c r="AF99" s="9">
        <v>0</v>
      </c>
      <c r="AG99" s="9">
        <v>0</v>
      </c>
      <c r="AH99" s="17">
        <f t="shared" si="6"/>
        <v>15</v>
      </c>
      <c r="AI99" s="26">
        <f t="shared" si="7"/>
        <v>0</v>
      </c>
    </row>
    <row r="100" spans="1:35" s="39" customFormat="1" ht="22.5">
      <c r="A100" s="11">
        <v>84</v>
      </c>
      <c r="B100" s="11">
        <v>184</v>
      </c>
      <c r="C100" s="47"/>
      <c r="D100" s="12" t="s">
        <v>178</v>
      </c>
      <c r="E100" s="12" t="s">
        <v>178</v>
      </c>
      <c r="F100" s="11" t="s">
        <v>167</v>
      </c>
      <c r="G100" s="11" t="s">
        <v>150</v>
      </c>
      <c r="H100" s="11" t="s">
        <v>37</v>
      </c>
      <c r="I100" s="11" t="s">
        <v>38</v>
      </c>
      <c r="J100" s="11" t="s">
        <v>6</v>
      </c>
      <c r="K100" s="48">
        <v>15</v>
      </c>
      <c r="L100" s="49">
        <v>2390000</v>
      </c>
      <c r="M100" s="46">
        <f t="shared" si="5"/>
        <v>35850000</v>
      </c>
      <c r="N100" s="9">
        <v>0</v>
      </c>
      <c r="O100" s="9">
        <v>0</v>
      </c>
      <c r="P100" s="9">
        <v>0</v>
      </c>
      <c r="Q100" s="9">
        <v>0</v>
      </c>
      <c r="R100" s="9">
        <v>0</v>
      </c>
      <c r="S100" s="9">
        <v>0</v>
      </c>
      <c r="T100" s="9">
        <v>1</v>
      </c>
      <c r="U100" s="9">
        <v>0</v>
      </c>
      <c r="V100" s="9">
        <v>14</v>
      </c>
      <c r="W100" s="9">
        <v>0</v>
      </c>
      <c r="X100" s="9">
        <v>0</v>
      </c>
      <c r="Y100" s="9">
        <v>0</v>
      </c>
      <c r="Z100" s="9">
        <v>0</v>
      </c>
      <c r="AA100" s="9">
        <v>0</v>
      </c>
      <c r="AB100" s="9">
        <v>0</v>
      </c>
      <c r="AC100" s="9">
        <v>0</v>
      </c>
      <c r="AD100" s="9">
        <v>0</v>
      </c>
      <c r="AE100" s="9">
        <v>0</v>
      </c>
      <c r="AF100" s="9">
        <v>0</v>
      </c>
      <c r="AG100" s="9">
        <v>0</v>
      </c>
      <c r="AH100" s="17">
        <f t="shared" si="6"/>
        <v>15</v>
      </c>
      <c r="AI100" s="26">
        <f t="shared" si="7"/>
        <v>0</v>
      </c>
    </row>
    <row r="101" spans="1:35" s="39" customFormat="1" ht="22.5">
      <c r="A101" s="11">
        <v>85</v>
      </c>
      <c r="B101" s="11">
        <v>185</v>
      </c>
      <c r="C101" s="47"/>
      <c r="D101" s="12" t="s">
        <v>180</v>
      </c>
      <c r="E101" s="12" t="s">
        <v>180</v>
      </c>
      <c r="F101" s="11" t="s">
        <v>167</v>
      </c>
      <c r="G101" s="11" t="s">
        <v>150</v>
      </c>
      <c r="H101" s="11" t="s">
        <v>37</v>
      </c>
      <c r="I101" s="11" t="s">
        <v>38</v>
      </c>
      <c r="J101" s="11" t="s">
        <v>6</v>
      </c>
      <c r="K101" s="48">
        <v>25</v>
      </c>
      <c r="L101" s="49">
        <v>6900000</v>
      </c>
      <c r="M101" s="46">
        <f t="shared" si="5"/>
        <v>172500000</v>
      </c>
      <c r="N101" s="9">
        <v>0</v>
      </c>
      <c r="O101" s="9">
        <v>0</v>
      </c>
      <c r="P101" s="9">
        <v>0</v>
      </c>
      <c r="Q101" s="9">
        <v>0</v>
      </c>
      <c r="R101" s="9">
        <v>0</v>
      </c>
      <c r="S101" s="9">
        <v>0</v>
      </c>
      <c r="T101" s="9">
        <v>1</v>
      </c>
      <c r="U101" s="9">
        <v>0</v>
      </c>
      <c r="V101" s="9">
        <v>24</v>
      </c>
      <c r="W101" s="9">
        <v>0</v>
      </c>
      <c r="X101" s="9">
        <v>0</v>
      </c>
      <c r="Y101" s="9">
        <v>0</v>
      </c>
      <c r="Z101" s="9">
        <v>0</v>
      </c>
      <c r="AA101" s="9">
        <v>0</v>
      </c>
      <c r="AB101" s="9">
        <v>0</v>
      </c>
      <c r="AC101" s="9">
        <v>0</v>
      </c>
      <c r="AD101" s="9">
        <v>0</v>
      </c>
      <c r="AE101" s="9">
        <v>0</v>
      </c>
      <c r="AF101" s="9">
        <v>0</v>
      </c>
      <c r="AG101" s="9">
        <v>0</v>
      </c>
      <c r="AH101" s="17">
        <f t="shared" si="6"/>
        <v>25</v>
      </c>
      <c r="AI101" s="26">
        <f t="shared" si="7"/>
        <v>0</v>
      </c>
    </row>
    <row r="102" spans="1:35" s="39" customFormat="1" ht="33.75">
      <c r="A102" s="11">
        <v>86</v>
      </c>
      <c r="B102" s="11">
        <v>186</v>
      </c>
      <c r="C102" s="47"/>
      <c r="D102" s="12" t="s">
        <v>182</v>
      </c>
      <c r="E102" s="12" t="s">
        <v>182</v>
      </c>
      <c r="F102" s="11" t="s">
        <v>152</v>
      </c>
      <c r="G102" s="11" t="s">
        <v>150</v>
      </c>
      <c r="H102" s="11" t="s">
        <v>37</v>
      </c>
      <c r="I102" s="11" t="s">
        <v>38</v>
      </c>
      <c r="J102" s="11" t="s">
        <v>6</v>
      </c>
      <c r="K102" s="48">
        <v>10</v>
      </c>
      <c r="L102" s="49">
        <v>3700000</v>
      </c>
      <c r="M102" s="46">
        <f t="shared" si="5"/>
        <v>37000000</v>
      </c>
      <c r="N102" s="9">
        <v>0</v>
      </c>
      <c r="O102" s="9">
        <v>0</v>
      </c>
      <c r="P102" s="9">
        <v>0</v>
      </c>
      <c r="Q102" s="9">
        <v>0</v>
      </c>
      <c r="R102" s="9">
        <v>0</v>
      </c>
      <c r="S102" s="9">
        <v>0</v>
      </c>
      <c r="T102" s="9">
        <v>1</v>
      </c>
      <c r="U102" s="9">
        <v>0</v>
      </c>
      <c r="V102" s="9">
        <v>9</v>
      </c>
      <c r="W102" s="9">
        <v>0</v>
      </c>
      <c r="X102" s="9">
        <v>0</v>
      </c>
      <c r="Y102" s="9">
        <v>0</v>
      </c>
      <c r="Z102" s="9">
        <v>0</v>
      </c>
      <c r="AA102" s="9">
        <v>0</v>
      </c>
      <c r="AB102" s="9">
        <v>0</v>
      </c>
      <c r="AC102" s="9">
        <v>0</v>
      </c>
      <c r="AD102" s="9">
        <v>0</v>
      </c>
      <c r="AE102" s="9">
        <v>0</v>
      </c>
      <c r="AF102" s="9">
        <v>0</v>
      </c>
      <c r="AG102" s="9">
        <v>0</v>
      </c>
      <c r="AH102" s="17">
        <f t="shared" si="6"/>
        <v>10</v>
      </c>
      <c r="AI102" s="26">
        <f t="shared" si="7"/>
        <v>0</v>
      </c>
    </row>
    <row r="103" spans="1:35" s="39" customFormat="1" ht="33.75">
      <c r="A103" s="11">
        <v>87</v>
      </c>
      <c r="B103" s="11">
        <v>187</v>
      </c>
      <c r="C103" s="47"/>
      <c r="D103" s="12" t="s">
        <v>182</v>
      </c>
      <c r="E103" s="12" t="s">
        <v>182</v>
      </c>
      <c r="F103" s="11" t="s">
        <v>199</v>
      </c>
      <c r="G103" s="11" t="s">
        <v>150</v>
      </c>
      <c r="H103" s="11" t="s">
        <v>37</v>
      </c>
      <c r="I103" s="11" t="s">
        <v>38</v>
      </c>
      <c r="J103" s="11" t="s">
        <v>6</v>
      </c>
      <c r="K103" s="48">
        <v>10</v>
      </c>
      <c r="L103" s="49">
        <v>3800000</v>
      </c>
      <c r="M103" s="46">
        <f t="shared" si="5"/>
        <v>38000000</v>
      </c>
      <c r="N103" s="9">
        <v>0</v>
      </c>
      <c r="O103" s="9">
        <v>0</v>
      </c>
      <c r="P103" s="9">
        <v>0</v>
      </c>
      <c r="Q103" s="9">
        <v>0</v>
      </c>
      <c r="R103" s="9">
        <v>0</v>
      </c>
      <c r="S103" s="9">
        <v>0</v>
      </c>
      <c r="T103" s="9">
        <v>0</v>
      </c>
      <c r="U103" s="9">
        <v>0</v>
      </c>
      <c r="V103" s="9">
        <v>10</v>
      </c>
      <c r="W103" s="9">
        <v>0</v>
      </c>
      <c r="X103" s="9">
        <v>0</v>
      </c>
      <c r="Y103" s="9">
        <v>0</v>
      </c>
      <c r="Z103" s="9">
        <v>0</v>
      </c>
      <c r="AA103" s="9">
        <v>0</v>
      </c>
      <c r="AB103" s="9">
        <v>0</v>
      </c>
      <c r="AC103" s="9">
        <v>0</v>
      </c>
      <c r="AD103" s="9">
        <v>0</v>
      </c>
      <c r="AE103" s="9">
        <v>0</v>
      </c>
      <c r="AF103" s="9">
        <v>0</v>
      </c>
      <c r="AG103" s="9">
        <v>0</v>
      </c>
      <c r="AH103" s="17">
        <f t="shared" si="6"/>
        <v>10</v>
      </c>
      <c r="AI103" s="26">
        <f t="shared" si="7"/>
        <v>0</v>
      </c>
    </row>
    <row r="104" spans="1:35" s="39" customFormat="1" ht="33.75">
      <c r="A104" s="11">
        <v>88</v>
      </c>
      <c r="B104" s="11">
        <v>188</v>
      </c>
      <c r="C104" s="47"/>
      <c r="D104" s="12" t="s">
        <v>184</v>
      </c>
      <c r="E104" s="12" t="s">
        <v>184</v>
      </c>
      <c r="F104" s="11" t="s">
        <v>152</v>
      </c>
      <c r="G104" s="11" t="s">
        <v>150</v>
      </c>
      <c r="H104" s="11" t="s">
        <v>37</v>
      </c>
      <c r="I104" s="11" t="s">
        <v>38</v>
      </c>
      <c r="J104" s="11" t="s">
        <v>6</v>
      </c>
      <c r="K104" s="48">
        <v>20</v>
      </c>
      <c r="L104" s="49">
        <v>3000000</v>
      </c>
      <c r="M104" s="46">
        <f t="shared" si="5"/>
        <v>60000000</v>
      </c>
      <c r="N104" s="9">
        <v>0</v>
      </c>
      <c r="O104" s="9">
        <v>0</v>
      </c>
      <c r="P104" s="9">
        <v>0</v>
      </c>
      <c r="Q104" s="9">
        <v>0</v>
      </c>
      <c r="R104" s="9">
        <v>0</v>
      </c>
      <c r="S104" s="9">
        <v>0</v>
      </c>
      <c r="T104" s="9">
        <v>1</v>
      </c>
      <c r="U104" s="9">
        <v>0</v>
      </c>
      <c r="V104" s="9">
        <v>19</v>
      </c>
      <c r="W104" s="9">
        <v>0</v>
      </c>
      <c r="X104" s="9">
        <v>0</v>
      </c>
      <c r="Y104" s="9">
        <v>0</v>
      </c>
      <c r="Z104" s="9">
        <v>0</v>
      </c>
      <c r="AA104" s="9">
        <v>0</v>
      </c>
      <c r="AB104" s="9">
        <v>0</v>
      </c>
      <c r="AC104" s="9">
        <v>0</v>
      </c>
      <c r="AD104" s="9">
        <v>0</v>
      </c>
      <c r="AE104" s="9">
        <v>0</v>
      </c>
      <c r="AF104" s="9">
        <v>0</v>
      </c>
      <c r="AG104" s="9">
        <v>0</v>
      </c>
      <c r="AH104" s="17">
        <f t="shared" si="6"/>
        <v>20</v>
      </c>
      <c r="AI104" s="26">
        <f t="shared" si="7"/>
        <v>0</v>
      </c>
    </row>
    <row r="105" spans="1:35" s="39" customFormat="1" ht="22.5">
      <c r="A105" s="11">
        <v>89</v>
      </c>
      <c r="B105" s="11">
        <v>189</v>
      </c>
      <c r="C105" s="47"/>
      <c r="D105" s="12" t="s">
        <v>144</v>
      </c>
      <c r="E105" s="12" t="s">
        <v>144</v>
      </c>
      <c r="F105" s="11" t="s">
        <v>217</v>
      </c>
      <c r="G105" s="11" t="s">
        <v>150</v>
      </c>
      <c r="H105" s="11" t="s">
        <v>37</v>
      </c>
      <c r="I105" s="11" t="s">
        <v>38</v>
      </c>
      <c r="J105" s="11" t="s">
        <v>6</v>
      </c>
      <c r="K105" s="48">
        <v>5</v>
      </c>
      <c r="L105" s="49">
        <v>6200000</v>
      </c>
      <c r="M105" s="46">
        <f t="shared" si="5"/>
        <v>31000000</v>
      </c>
      <c r="N105" s="9">
        <v>0</v>
      </c>
      <c r="O105" s="9">
        <v>0</v>
      </c>
      <c r="P105" s="9">
        <v>0</v>
      </c>
      <c r="Q105" s="9">
        <v>0</v>
      </c>
      <c r="R105" s="9">
        <v>0</v>
      </c>
      <c r="S105" s="9">
        <v>0</v>
      </c>
      <c r="T105" s="9">
        <v>1</v>
      </c>
      <c r="U105" s="9">
        <v>0</v>
      </c>
      <c r="V105" s="9">
        <v>4</v>
      </c>
      <c r="W105" s="9">
        <v>0</v>
      </c>
      <c r="X105" s="9">
        <v>0</v>
      </c>
      <c r="Y105" s="9">
        <v>0</v>
      </c>
      <c r="Z105" s="9">
        <v>0</v>
      </c>
      <c r="AA105" s="9">
        <v>0</v>
      </c>
      <c r="AB105" s="9">
        <v>0</v>
      </c>
      <c r="AC105" s="9">
        <v>0</v>
      </c>
      <c r="AD105" s="9">
        <v>0</v>
      </c>
      <c r="AE105" s="9">
        <v>0</v>
      </c>
      <c r="AF105" s="9">
        <v>0</v>
      </c>
      <c r="AG105" s="9">
        <v>0</v>
      </c>
      <c r="AH105" s="17">
        <f t="shared" si="6"/>
        <v>5</v>
      </c>
      <c r="AI105" s="26">
        <f t="shared" si="7"/>
        <v>0</v>
      </c>
    </row>
    <row r="106" spans="1:35" s="39" customFormat="1" ht="22.5">
      <c r="A106" s="11">
        <v>90</v>
      </c>
      <c r="B106" s="11">
        <v>190</v>
      </c>
      <c r="C106" s="47"/>
      <c r="D106" s="12" t="s">
        <v>173</v>
      </c>
      <c r="E106" s="12" t="s">
        <v>173</v>
      </c>
      <c r="F106" s="11" t="s">
        <v>218</v>
      </c>
      <c r="G106" s="11" t="s">
        <v>150</v>
      </c>
      <c r="H106" s="11" t="s">
        <v>37</v>
      </c>
      <c r="I106" s="11" t="s">
        <v>38</v>
      </c>
      <c r="J106" s="11" t="s">
        <v>6</v>
      </c>
      <c r="K106" s="48">
        <v>4</v>
      </c>
      <c r="L106" s="49">
        <v>4300000</v>
      </c>
      <c r="M106" s="46">
        <f t="shared" si="5"/>
        <v>17200000</v>
      </c>
      <c r="N106" s="9">
        <v>0</v>
      </c>
      <c r="O106" s="9">
        <v>0</v>
      </c>
      <c r="P106" s="9">
        <v>0</v>
      </c>
      <c r="Q106" s="9">
        <v>0</v>
      </c>
      <c r="R106" s="9">
        <v>0</v>
      </c>
      <c r="S106" s="9">
        <v>0</v>
      </c>
      <c r="T106" s="9">
        <v>1</v>
      </c>
      <c r="U106" s="9">
        <v>0</v>
      </c>
      <c r="V106" s="9">
        <v>3</v>
      </c>
      <c r="W106" s="9">
        <v>0</v>
      </c>
      <c r="X106" s="9">
        <v>0</v>
      </c>
      <c r="Y106" s="9">
        <v>0</v>
      </c>
      <c r="Z106" s="9">
        <v>0</v>
      </c>
      <c r="AA106" s="9">
        <v>0</v>
      </c>
      <c r="AB106" s="9">
        <v>0</v>
      </c>
      <c r="AC106" s="9">
        <v>0</v>
      </c>
      <c r="AD106" s="9">
        <v>0</v>
      </c>
      <c r="AE106" s="9">
        <v>0</v>
      </c>
      <c r="AF106" s="9">
        <v>0</v>
      </c>
      <c r="AG106" s="9">
        <v>0</v>
      </c>
      <c r="AH106" s="17">
        <f t="shared" si="6"/>
        <v>4</v>
      </c>
      <c r="AI106" s="26">
        <f t="shared" si="7"/>
        <v>0</v>
      </c>
    </row>
    <row r="107" spans="1:35" s="39" customFormat="1" ht="22.5">
      <c r="A107" s="11">
        <v>91</v>
      </c>
      <c r="B107" s="11">
        <v>191</v>
      </c>
      <c r="C107" s="47"/>
      <c r="D107" s="12" t="s">
        <v>176</v>
      </c>
      <c r="E107" s="12" t="s">
        <v>176</v>
      </c>
      <c r="F107" s="11" t="s">
        <v>218</v>
      </c>
      <c r="G107" s="11" t="s">
        <v>150</v>
      </c>
      <c r="H107" s="11" t="s">
        <v>37</v>
      </c>
      <c r="I107" s="11" t="s">
        <v>38</v>
      </c>
      <c r="J107" s="11" t="s">
        <v>6</v>
      </c>
      <c r="K107" s="48">
        <v>4</v>
      </c>
      <c r="L107" s="49">
        <v>5200000</v>
      </c>
      <c r="M107" s="46">
        <f t="shared" si="5"/>
        <v>20800000</v>
      </c>
      <c r="N107" s="9">
        <v>0</v>
      </c>
      <c r="O107" s="9">
        <v>0</v>
      </c>
      <c r="P107" s="9">
        <v>0</v>
      </c>
      <c r="Q107" s="9">
        <v>0</v>
      </c>
      <c r="R107" s="9">
        <v>0</v>
      </c>
      <c r="S107" s="9">
        <v>0</v>
      </c>
      <c r="T107" s="9">
        <v>0</v>
      </c>
      <c r="U107" s="9">
        <v>0</v>
      </c>
      <c r="V107" s="9">
        <v>4</v>
      </c>
      <c r="W107" s="9">
        <v>0</v>
      </c>
      <c r="X107" s="9">
        <v>0</v>
      </c>
      <c r="Y107" s="9">
        <v>0</v>
      </c>
      <c r="Z107" s="9">
        <v>0</v>
      </c>
      <c r="AA107" s="9">
        <v>0</v>
      </c>
      <c r="AB107" s="9">
        <v>0</v>
      </c>
      <c r="AC107" s="9">
        <v>0</v>
      </c>
      <c r="AD107" s="9">
        <v>0</v>
      </c>
      <c r="AE107" s="9">
        <v>0</v>
      </c>
      <c r="AF107" s="9">
        <v>0</v>
      </c>
      <c r="AG107" s="9">
        <v>0</v>
      </c>
      <c r="AH107" s="17">
        <f t="shared" si="6"/>
        <v>4</v>
      </c>
      <c r="AI107" s="26">
        <f t="shared" si="7"/>
        <v>0</v>
      </c>
    </row>
    <row r="108" spans="1:35" s="39" customFormat="1" ht="22.5">
      <c r="A108" s="11">
        <v>92</v>
      </c>
      <c r="B108" s="11">
        <v>192</v>
      </c>
      <c r="C108" s="47"/>
      <c r="D108" s="12" t="s">
        <v>219</v>
      </c>
      <c r="E108" s="12" t="s">
        <v>219</v>
      </c>
      <c r="F108" s="11" t="s">
        <v>220</v>
      </c>
      <c r="G108" s="11" t="s">
        <v>150</v>
      </c>
      <c r="H108" s="11" t="s">
        <v>37</v>
      </c>
      <c r="I108" s="11" t="s">
        <v>38</v>
      </c>
      <c r="J108" s="11" t="s">
        <v>6</v>
      </c>
      <c r="K108" s="48">
        <v>2</v>
      </c>
      <c r="L108" s="49">
        <v>1880000</v>
      </c>
      <c r="M108" s="46">
        <f t="shared" si="5"/>
        <v>3760000</v>
      </c>
      <c r="N108" s="9">
        <v>0</v>
      </c>
      <c r="O108" s="9">
        <v>0</v>
      </c>
      <c r="P108" s="9">
        <v>0</v>
      </c>
      <c r="Q108" s="9">
        <v>0</v>
      </c>
      <c r="R108" s="9">
        <v>0</v>
      </c>
      <c r="S108" s="9">
        <v>0</v>
      </c>
      <c r="T108" s="9">
        <v>0</v>
      </c>
      <c r="U108" s="9">
        <v>0</v>
      </c>
      <c r="V108" s="9">
        <v>2</v>
      </c>
      <c r="W108" s="9">
        <v>0</v>
      </c>
      <c r="X108" s="9">
        <v>0</v>
      </c>
      <c r="Y108" s="9">
        <v>0</v>
      </c>
      <c r="Z108" s="9">
        <v>0</v>
      </c>
      <c r="AA108" s="9">
        <v>0</v>
      </c>
      <c r="AB108" s="9">
        <v>0</v>
      </c>
      <c r="AC108" s="9">
        <v>0</v>
      </c>
      <c r="AD108" s="9">
        <v>0</v>
      </c>
      <c r="AE108" s="9">
        <v>0</v>
      </c>
      <c r="AF108" s="9">
        <v>0</v>
      </c>
      <c r="AG108" s="9">
        <v>0</v>
      </c>
      <c r="AH108" s="17">
        <f t="shared" si="6"/>
        <v>2</v>
      </c>
      <c r="AI108" s="26">
        <f t="shared" si="7"/>
        <v>0</v>
      </c>
    </row>
    <row r="109" spans="1:35" s="39" customFormat="1" ht="22.5">
      <c r="A109" s="11">
        <v>93</v>
      </c>
      <c r="B109" s="11">
        <v>193</v>
      </c>
      <c r="C109" s="47"/>
      <c r="D109" s="12" t="s">
        <v>221</v>
      </c>
      <c r="E109" s="12" t="s">
        <v>221</v>
      </c>
      <c r="F109" s="11" t="s">
        <v>220</v>
      </c>
      <c r="G109" s="11" t="s">
        <v>150</v>
      </c>
      <c r="H109" s="11" t="s">
        <v>37</v>
      </c>
      <c r="I109" s="11" t="s">
        <v>38</v>
      </c>
      <c r="J109" s="11" t="s">
        <v>6</v>
      </c>
      <c r="K109" s="48">
        <v>2</v>
      </c>
      <c r="L109" s="49">
        <v>1880000</v>
      </c>
      <c r="M109" s="46">
        <f t="shared" si="5"/>
        <v>3760000</v>
      </c>
      <c r="N109" s="9">
        <v>0</v>
      </c>
      <c r="O109" s="9">
        <v>0</v>
      </c>
      <c r="P109" s="9">
        <v>0</v>
      </c>
      <c r="Q109" s="9">
        <v>0</v>
      </c>
      <c r="R109" s="9">
        <v>0</v>
      </c>
      <c r="S109" s="9">
        <v>0</v>
      </c>
      <c r="T109" s="9">
        <v>0</v>
      </c>
      <c r="U109" s="9">
        <v>0</v>
      </c>
      <c r="V109" s="9">
        <v>2</v>
      </c>
      <c r="W109" s="9">
        <v>0</v>
      </c>
      <c r="X109" s="9">
        <v>0</v>
      </c>
      <c r="Y109" s="9">
        <v>0</v>
      </c>
      <c r="Z109" s="9">
        <v>0</v>
      </c>
      <c r="AA109" s="9">
        <v>0</v>
      </c>
      <c r="AB109" s="9">
        <v>0</v>
      </c>
      <c r="AC109" s="9">
        <v>0</v>
      </c>
      <c r="AD109" s="9">
        <v>0</v>
      </c>
      <c r="AE109" s="9">
        <v>0</v>
      </c>
      <c r="AF109" s="9">
        <v>0</v>
      </c>
      <c r="AG109" s="9">
        <v>0</v>
      </c>
      <c r="AH109" s="17">
        <f t="shared" si="6"/>
        <v>2</v>
      </c>
      <c r="AI109" s="26">
        <f t="shared" si="7"/>
        <v>0</v>
      </c>
    </row>
    <row r="110" spans="1:35" s="39" customFormat="1" ht="22.5">
      <c r="A110" s="11">
        <v>94</v>
      </c>
      <c r="B110" s="11">
        <v>194</v>
      </c>
      <c r="C110" s="47"/>
      <c r="D110" s="12" t="s">
        <v>222</v>
      </c>
      <c r="E110" s="12" t="s">
        <v>222</v>
      </c>
      <c r="F110" s="11" t="s">
        <v>223</v>
      </c>
      <c r="G110" s="11" t="s">
        <v>150</v>
      </c>
      <c r="H110" s="11" t="s">
        <v>37</v>
      </c>
      <c r="I110" s="11" t="s">
        <v>38</v>
      </c>
      <c r="J110" s="11" t="s">
        <v>6</v>
      </c>
      <c r="K110" s="48">
        <v>5</v>
      </c>
      <c r="L110" s="49">
        <v>3000000</v>
      </c>
      <c r="M110" s="46">
        <f t="shared" si="5"/>
        <v>15000000</v>
      </c>
      <c r="N110" s="9">
        <v>0</v>
      </c>
      <c r="O110" s="9">
        <v>0</v>
      </c>
      <c r="P110" s="9">
        <v>0</v>
      </c>
      <c r="Q110" s="9">
        <v>0</v>
      </c>
      <c r="R110" s="9">
        <v>0</v>
      </c>
      <c r="S110" s="9">
        <v>0</v>
      </c>
      <c r="T110" s="9">
        <v>0</v>
      </c>
      <c r="U110" s="9">
        <v>0</v>
      </c>
      <c r="V110" s="9">
        <v>5</v>
      </c>
      <c r="W110" s="9">
        <v>0</v>
      </c>
      <c r="X110" s="9">
        <v>0</v>
      </c>
      <c r="Y110" s="9">
        <v>0</v>
      </c>
      <c r="Z110" s="9">
        <v>0</v>
      </c>
      <c r="AA110" s="9">
        <v>0</v>
      </c>
      <c r="AB110" s="9">
        <v>0</v>
      </c>
      <c r="AC110" s="9">
        <v>0</v>
      </c>
      <c r="AD110" s="9">
        <v>0</v>
      </c>
      <c r="AE110" s="9">
        <v>0</v>
      </c>
      <c r="AF110" s="9">
        <v>0</v>
      </c>
      <c r="AG110" s="9">
        <v>0</v>
      </c>
      <c r="AH110" s="17">
        <f t="shared" si="6"/>
        <v>5</v>
      </c>
      <c r="AI110" s="26">
        <f t="shared" si="7"/>
        <v>0</v>
      </c>
    </row>
    <row r="111" spans="1:35" s="39" customFormat="1" ht="45">
      <c r="A111" s="11">
        <v>95</v>
      </c>
      <c r="B111" s="11">
        <v>195</v>
      </c>
      <c r="C111" s="47"/>
      <c r="D111" s="12" t="s">
        <v>224</v>
      </c>
      <c r="E111" s="12" t="s">
        <v>225</v>
      </c>
      <c r="F111" s="11" t="s">
        <v>226</v>
      </c>
      <c r="G111" s="11" t="s">
        <v>227</v>
      </c>
      <c r="H111" s="11" t="s">
        <v>195</v>
      </c>
      <c r="I111" s="11" t="s">
        <v>38</v>
      </c>
      <c r="J111" s="11" t="s">
        <v>6</v>
      </c>
      <c r="K111" s="48">
        <v>10</v>
      </c>
      <c r="L111" s="49">
        <v>4650000</v>
      </c>
      <c r="M111" s="46">
        <f t="shared" si="5"/>
        <v>46500000</v>
      </c>
      <c r="N111" s="9">
        <v>0</v>
      </c>
      <c r="O111" s="9">
        <v>0</v>
      </c>
      <c r="P111" s="9">
        <v>0</v>
      </c>
      <c r="Q111" s="9">
        <v>0</v>
      </c>
      <c r="R111" s="9">
        <v>0</v>
      </c>
      <c r="S111" s="9">
        <v>0</v>
      </c>
      <c r="T111" s="9">
        <v>0</v>
      </c>
      <c r="U111" s="9">
        <v>0</v>
      </c>
      <c r="V111" s="9">
        <v>10</v>
      </c>
      <c r="W111" s="9">
        <v>0</v>
      </c>
      <c r="X111" s="9">
        <v>0</v>
      </c>
      <c r="Y111" s="9">
        <v>0</v>
      </c>
      <c r="Z111" s="9">
        <v>0</v>
      </c>
      <c r="AA111" s="9">
        <v>0</v>
      </c>
      <c r="AB111" s="9">
        <v>0</v>
      </c>
      <c r="AC111" s="9">
        <v>0</v>
      </c>
      <c r="AD111" s="9">
        <v>0</v>
      </c>
      <c r="AE111" s="9">
        <v>0</v>
      </c>
      <c r="AF111" s="9">
        <v>0</v>
      </c>
      <c r="AG111" s="9">
        <v>0</v>
      </c>
      <c r="AH111" s="17">
        <f t="shared" si="6"/>
        <v>10</v>
      </c>
      <c r="AI111" s="26">
        <f t="shared" si="7"/>
        <v>0</v>
      </c>
    </row>
    <row r="112" spans="1:35" s="39" customFormat="1" ht="33.75">
      <c r="A112" s="11">
        <v>96</v>
      </c>
      <c r="B112" s="11">
        <v>196</v>
      </c>
      <c r="C112" s="47"/>
      <c r="D112" s="12" t="s">
        <v>228</v>
      </c>
      <c r="E112" s="12" t="s">
        <v>229</v>
      </c>
      <c r="F112" s="11" t="s">
        <v>226</v>
      </c>
      <c r="G112" s="11" t="s">
        <v>227</v>
      </c>
      <c r="H112" s="11" t="s">
        <v>195</v>
      </c>
      <c r="I112" s="11" t="s">
        <v>38</v>
      </c>
      <c r="J112" s="11" t="s">
        <v>6</v>
      </c>
      <c r="K112" s="48">
        <v>5</v>
      </c>
      <c r="L112" s="49">
        <v>5200000</v>
      </c>
      <c r="M112" s="46">
        <f t="shared" si="5"/>
        <v>26000000</v>
      </c>
      <c r="N112" s="9">
        <v>0</v>
      </c>
      <c r="O112" s="9">
        <v>0</v>
      </c>
      <c r="P112" s="9">
        <v>0</v>
      </c>
      <c r="Q112" s="9">
        <v>0</v>
      </c>
      <c r="R112" s="9">
        <v>0</v>
      </c>
      <c r="S112" s="9">
        <v>0</v>
      </c>
      <c r="T112" s="9">
        <v>0</v>
      </c>
      <c r="U112" s="9">
        <v>0</v>
      </c>
      <c r="V112" s="9">
        <v>5</v>
      </c>
      <c r="W112" s="9">
        <v>0</v>
      </c>
      <c r="X112" s="9">
        <v>0</v>
      </c>
      <c r="Y112" s="9">
        <v>0</v>
      </c>
      <c r="Z112" s="9">
        <v>0</v>
      </c>
      <c r="AA112" s="9">
        <v>0</v>
      </c>
      <c r="AB112" s="9">
        <v>0</v>
      </c>
      <c r="AC112" s="9">
        <v>0</v>
      </c>
      <c r="AD112" s="9">
        <v>0</v>
      </c>
      <c r="AE112" s="9">
        <v>0</v>
      </c>
      <c r="AF112" s="9">
        <v>0</v>
      </c>
      <c r="AG112" s="9">
        <v>0</v>
      </c>
      <c r="AH112" s="17">
        <f t="shared" si="6"/>
        <v>5</v>
      </c>
      <c r="AI112" s="26">
        <f t="shared" si="7"/>
        <v>0</v>
      </c>
    </row>
    <row r="113" spans="1:35" s="39" customFormat="1" ht="22.5">
      <c r="A113" s="11">
        <v>97</v>
      </c>
      <c r="B113" s="11">
        <v>197</v>
      </c>
      <c r="C113" s="47"/>
      <c r="D113" s="12" t="s">
        <v>230</v>
      </c>
      <c r="E113" s="12" t="s">
        <v>230</v>
      </c>
      <c r="F113" s="11" t="s">
        <v>231</v>
      </c>
      <c r="G113" s="11" t="s">
        <v>227</v>
      </c>
      <c r="H113" s="11" t="s">
        <v>232</v>
      </c>
      <c r="I113" s="11" t="s">
        <v>52</v>
      </c>
      <c r="J113" s="11" t="s">
        <v>6</v>
      </c>
      <c r="K113" s="48">
        <v>2</v>
      </c>
      <c r="L113" s="49">
        <v>17000000</v>
      </c>
      <c r="M113" s="46">
        <f t="shared" si="5"/>
        <v>34000000</v>
      </c>
      <c r="N113" s="9">
        <v>0</v>
      </c>
      <c r="O113" s="9">
        <v>0</v>
      </c>
      <c r="P113" s="9">
        <v>0</v>
      </c>
      <c r="Q113" s="9">
        <v>0</v>
      </c>
      <c r="R113" s="9">
        <v>0</v>
      </c>
      <c r="S113" s="9">
        <v>0</v>
      </c>
      <c r="T113" s="9">
        <v>0</v>
      </c>
      <c r="U113" s="9">
        <v>0</v>
      </c>
      <c r="V113" s="9">
        <v>2</v>
      </c>
      <c r="W113" s="9">
        <v>0</v>
      </c>
      <c r="X113" s="9">
        <v>0</v>
      </c>
      <c r="Y113" s="9">
        <v>0</v>
      </c>
      <c r="Z113" s="9">
        <v>0</v>
      </c>
      <c r="AA113" s="9">
        <v>0</v>
      </c>
      <c r="AB113" s="9">
        <v>0</v>
      </c>
      <c r="AC113" s="9">
        <v>0</v>
      </c>
      <c r="AD113" s="9">
        <v>0</v>
      </c>
      <c r="AE113" s="9">
        <v>0</v>
      </c>
      <c r="AF113" s="9">
        <v>0</v>
      </c>
      <c r="AG113" s="9">
        <v>0</v>
      </c>
      <c r="AH113" s="17">
        <f t="shared" si="6"/>
        <v>2</v>
      </c>
      <c r="AI113" s="26">
        <f t="shared" si="7"/>
        <v>0</v>
      </c>
    </row>
    <row r="114" spans="1:35" s="39" customFormat="1" ht="22.5">
      <c r="A114" s="11">
        <v>98</v>
      </c>
      <c r="B114" s="11">
        <v>198</v>
      </c>
      <c r="C114" s="47"/>
      <c r="D114" s="12" t="s">
        <v>233</v>
      </c>
      <c r="E114" s="12" t="s">
        <v>233</v>
      </c>
      <c r="F114" s="11" t="s">
        <v>6</v>
      </c>
      <c r="G114" s="11" t="s">
        <v>227</v>
      </c>
      <c r="H114" s="11" t="s">
        <v>232</v>
      </c>
      <c r="I114" s="11" t="s">
        <v>52</v>
      </c>
      <c r="J114" s="11" t="s">
        <v>6</v>
      </c>
      <c r="K114" s="48">
        <v>2</v>
      </c>
      <c r="L114" s="49">
        <v>8500000</v>
      </c>
      <c r="M114" s="46">
        <f t="shared" si="5"/>
        <v>17000000</v>
      </c>
      <c r="N114" s="9">
        <v>0</v>
      </c>
      <c r="O114" s="9">
        <v>0</v>
      </c>
      <c r="P114" s="9">
        <v>0</v>
      </c>
      <c r="Q114" s="9">
        <v>0</v>
      </c>
      <c r="R114" s="9">
        <v>0</v>
      </c>
      <c r="S114" s="9">
        <v>0</v>
      </c>
      <c r="T114" s="9">
        <v>0</v>
      </c>
      <c r="U114" s="9">
        <v>0</v>
      </c>
      <c r="V114" s="9">
        <v>2</v>
      </c>
      <c r="W114" s="9">
        <v>0</v>
      </c>
      <c r="X114" s="9">
        <v>0</v>
      </c>
      <c r="Y114" s="9">
        <v>0</v>
      </c>
      <c r="Z114" s="9">
        <v>0</v>
      </c>
      <c r="AA114" s="9">
        <v>0</v>
      </c>
      <c r="AB114" s="9">
        <v>0</v>
      </c>
      <c r="AC114" s="9">
        <v>0</v>
      </c>
      <c r="AD114" s="9">
        <v>0</v>
      </c>
      <c r="AE114" s="9">
        <v>0</v>
      </c>
      <c r="AF114" s="9">
        <v>0</v>
      </c>
      <c r="AG114" s="9">
        <v>0</v>
      </c>
      <c r="AH114" s="17">
        <f t="shared" si="6"/>
        <v>2</v>
      </c>
      <c r="AI114" s="26">
        <f t="shared" si="7"/>
        <v>0</v>
      </c>
    </row>
    <row r="115" spans="1:35" s="39" customFormat="1" ht="22.5">
      <c r="A115" s="11">
        <v>99</v>
      </c>
      <c r="B115" s="11">
        <v>199</v>
      </c>
      <c r="C115" s="47"/>
      <c r="D115" s="12" t="s">
        <v>234</v>
      </c>
      <c r="E115" s="12" t="s">
        <v>234</v>
      </c>
      <c r="F115" s="11" t="s">
        <v>6</v>
      </c>
      <c r="G115" s="11" t="s">
        <v>227</v>
      </c>
      <c r="H115" s="11" t="s">
        <v>232</v>
      </c>
      <c r="I115" s="11" t="s">
        <v>52</v>
      </c>
      <c r="J115" s="11" t="s">
        <v>6</v>
      </c>
      <c r="K115" s="48">
        <v>2</v>
      </c>
      <c r="L115" s="49">
        <v>16800000</v>
      </c>
      <c r="M115" s="46">
        <f t="shared" si="5"/>
        <v>33600000</v>
      </c>
      <c r="N115" s="9">
        <v>0</v>
      </c>
      <c r="O115" s="9">
        <v>0</v>
      </c>
      <c r="P115" s="9">
        <v>0</v>
      </c>
      <c r="Q115" s="9">
        <v>0</v>
      </c>
      <c r="R115" s="9">
        <v>0</v>
      </c>
      <c r="S115" s="9">
        <v>0</v>
      </c>
      <c r="T115" s="9">
        <v>0</v>
      </c>
      <c r="U115" s="9">
        <v>0</v>
      </c>
      <c r="V115" s="9">
        <v>2</v>
      </c>
      <c r="W115" s="9">
        <v>0</v>
      </c>
      <c r="X115" s="9">
        <v>0</v>
      </c>
      <c r="Y115" s="9">
        <v>0</v>
      </c>
      <c r="Z115" s="9">
        <v>0</v>
      </c>
      <c r="AA115" s="9">
        <v>0</v>
      </c>
      <c r="AB115" s="9">
        <v>0</v>
      </c>
      <c r="AC115" s="9">
        <v>0</v>
      </c>
      <c r="AD115" s="9">
        <v>0</v>
      </c>
      <c r="AE115" s="9">
        <v>0</v>
      </c>
      <c r="AF115" s="9">
        <v>0</v>
      </c>
      <c r="AG115" s="9">
        <v>0</v>
      </c>
      <c r="AH115" s="17">
        <f t="shared" si="6"/>
        <v>2</v>
      </c>
      <c r="AI115" s="26">
        <f t="shared" si="7"/>
        <v>0</v>
      </c>
    </row>
    <row r="116" spans="1:35" s="39" customFormat="1" ht="33.75">
      <c r="A116" s="11">
        <v>100</v>
      </c>
      <c r="B116" s="11">
        <v>200</v>
      </c>
      <c r="C116" s="47"/>
      <c r="D116" s="12" t="s">
        <v>235</v>
      </c>
      <c r="E116" s="12" t="s">
        <v>236</v>
      </c>
      <c r="F116" s="11" t="s">
        <v>237</v>
      </c>
      <c r="G116" s="11"/>
      <c r="H116" s="11" t="s">
        <v>195</v>
      </c>
      <c r="I116" s="11" t="s">
        <v>38</v>
      </c>
      <c r="J116" s="11" t="s">
        <v>238</v>
      </c>
      <c r="K116" s="48">
        <v>10</v>
      </c>
      <c r="L116" s="49">
        <v>4900000</v>
      </c>
      <c r="M116" s="46">
        <f t="shared" si="5"/>
        <v>49000000</v>
      </c>
      <c r="N116" s="9">
        <v>0</v>
      </c>
      <c r="O116" s="9">
        <v>0</v>
      </c>
      <c r="P116" s="9">
        <v>0</v>
      </c>
      <c r="Q116" s="9">
        <v>0</v>
      </c>
      <c r="R116" s="9">
        <v>0</v>
      </c>
      <c r="S116" s="9">
        <v>0</v>
      </c>
      <c r="T116" s="9">
        <v>1</v>
      </c>
      <c r="U116" s="9">
        <v>0</v>
      </c>
      <c r="V116" s="9">
        <v>9</v>
      </c>
      <c r="W116" s="9">
        <v>0</v>
      </c>
      <c r="X116" s="9">
        <v>0</v>
      </c>
      <c r="Y116" s="9">
        <v>0</v>
      </c>
      <c r="Z116" s="9">
        <v>0</v>
      </c>
      <c r="AA116" s="9">
        <v>0</v>
      </c>
      <c r="AB116" s="9">
        <v>0</v>
      </c>
      <c r="AC116" s="9">
        <v>0</v>
      </c>
      <c r="AD116" s="9">
        <v>0</v>
      </c>
      <c r="AE116" s="9">
        <v>0</v>
      </c>
      <c r="AF116" s="9">
        <v>0</v>
      </c>
      <c r="AG116" s="9">
        <v>0</v>
      </c>
      <c r="AH116" s="17">
        <f t="shared" si="6"/>
        <v>10</v>
      </c>
      <c r="AI116" s="26">
        <f t="shared" si="7"/>
        <v>0</v>
      </c>
    </row>
    <row r="117" spans="1:35" s="39" customFormat="1" ht="11.25">
      <c r="A117" s="164" t="s">
        <v>22</v>
      </c>
      <c r="B117" s="165"/>
      <c r="C117" s="165"/>
      <c r="D117" s="165"/>
      <c r="E117" s="165"/>
      <c r="F117" s="165"/>
      <c r="G117" s="165"/>
      <c r="H117" s="165"/>
      <c r="I117" s="165"/>
      <c r="J117" s="166"/>
      <c r="K117" s="48"/>
      <c r="L117" s="49"/>
      <c r="M117" s="51">
        <f>SUM(M74:M116)</f>
        <v>1953265000</v>
      </c>
      <c r="N117" s="9"/>
      <c r="O117" s="9"/>
      <c r="P117" s="9"/>
      <c r="Q117" s="9"/>
      <c r="R117" s="9"/>
      <c r="S117" s="9"/>
      <c r="T117" s="9"/>
      <c r="U117" s="9"/>
      <c r="V117" s="9"/>
      <c r="W117" s="9"/>
      <c r="X117" s="9"/>
      <c r="Y117" s="9"/>
      <c r="Z117" s="9"/>
      <c r="AA117" s="9"/>
      <c r="AB117" s="9"/>
      <c r="AC117" s="9"/>
      <c r="AD117" s="9"/>
      <c r="AE117" s="9"/>
      <c r="AF117" s="9"/>
      <c r="AG117" s="9"/>
      <c r="AH117" s="17"/>
      <c r="AI117" s="26"/>
    </row>
    <row r="118" spans="1:35" s="39" customFormat="1" ht="11.25">
      <c r="A118" s="43" t="s">
        <v>239</v>
      </c>
      <c r="B118" s="11"/>
      <c r="C118" s="44"/>
      <c r="D118" s="1"/>
      <c r="E118" s="15"/>
      <c r="F118" s="11"/>
      <c r="G118" s="11"/>
      <c r="H118" s="11"/>
      <c r="I118" s="11"/>
      <c r="J118" s="11"/>
      <c r="K118" s="48"/>
      <c r="L118" s="45"/>
      <c r="M118" s="46"/>
      <c r="N118" s="9"/>
      <c r="O118" s="9"/>
      <c r="P118" s="9"/>
      <c r="Q118" s="9"/>
      <c r="R118" s="9"/>
      <c r="S118" s="9"/>
      <c r="T118" s="9"/>
      <c r="U118" s="9"/>
      <c r="V118" s="9"/>
      <c r="W118" s="9"/>
      <c r="X118" s="9"/>
      <c r="Y118" s="9"/>
      <c r="Z118" s="9"/>
      <c r="AA118" s="9"/>
      <c r="AB118" s="9"/>
      <c r="AC118" s="9"/>
      <c r="AD118" s="9"/>
      <c r="AE118" s="9"/>
      <c r="AF118" s="9"/>
      <c r="AG118" s="9"/>
      <c r="AH118" s="17"/>
      <c r="AI118" s="26"/>
    </row>
    <row r="119" spans="1:35" s="39" customFormat="1" ht="56.25">
      <c r="A119" s="11">
        <v>101</v>
      </c>
      <c r="B119" s="11">
        <v>271</v>
      </c>
      <c r="C119" s="47"/>
      <c r="D119" s="12" t="s">
        <v>240</v>
      </c>
      <c r="E119" s="12" t="s">
        <v>240</v>
      </c>
      <c r="F119" s="11" t="s">
        <v>241</v>
      </c>
      <c r="G119" s="11" t="s">
        <v>242</v>
      </c>
      <c r="H119" s="11" t="s">
        <v>243</v>
      </c>
      <c r="I119" s="11" t="s">
        <v>68</v>
      </c>
      <c r="J119" s="11" t="s">
        <v>6</v>
      </c>
      <c r="K119" s="48">
        <v>6</v>
      </c>
      <c r="L119" s="49">
        <v>500000</v>
      </c>
      <c r="M119" s="46">
        <f>K119*L119</f>
        <v>3000000</v>
      </c>
      <c r="N119" s="9">
        <v>0</v>
      </c>
      <c r="O119" s="9">
        <v>0</v>
      </c>
      <c r="P119" s="9">
        <v>6</v>
      </c>
      <c r="Q119" s="9">
        <v>0</v>
      </c>
      <c r="R119" s="9">
        <v>0</v>
      </c>
      <c r="S119" s="9">
        <v>0</v>
      </c>
      <c r="T119" s="9">
        <v>0</v>
      </c>
      <c r="U119" s="9">
        <v>0</v>
      </c>
      <c r="V119" s="9">
        <v>0</v>
      </c>
      <c r="W119" s="9">
        <v>0</v>
      </c>
      <c r="X119" s="9">
        <v>0</v>
      </c>
      <c r="Y119" s="9">
        <v>0</v>
      </c>
      <c r="Z119" s="9">
        <v>0</v>
      </c>
      <c r="AA119" s="9">
        <v>0</v>
      </c>
      <c r="AB119" s="9">
        <v>0</v>
      </c>
      <c r="AC119" s="9">
        <v>0</v>
      </c>
      <c r="AD119" s="9">
        <v>0</v>
      </c>
      <c r="AE119" s="9">
        <v>0</v>
      </c>
      <c r="AF119" s="9">
        <v>0</v>
      </c>
      <c r="AG119" s="9">
        <v>0</v>
      </c>
      <c r="AH119" s="17">
        <f t="shared" si="6"/>
        <v>6</v>
      </c>
      <c r="AI119" s="26">
        <f t="shared" si="7"/>
        <v>0</v>
      </c>
    </row>
    <row r="120" spans="1:35" s="39" customFormat="1" ht="191.25">
      <c r="A120" s="11">
        <v>102</v>
      </c>
      <c r="B120" s="11">
        <v>272</v>
      </c>
      <c r="C120" s="47"/>
      <c r="D120" s="12" t="s">
        <v>244</v>
      </c>
      <c r="E120" s="12" t="s">
        <v>245</v>
      </c>
      <c r="F120" s="11" t="s">
        <v>246</v>
      </c>
      <c r="G120" s="11" t="s">
        <v>242</v>
      </c>
      <c r="H120" s="11" t="s">
        <v>243</v>
      </c>
      <c r="I120" s="11" t="s">
        <v>68</v>
      </c>
      <c r="J120" s="11" t="s">
        <v>247</v>
      </c>
      <c r="K120" s="48">
        <v>22</v>
      </c>
      <c r="L120" s="49">
        <v>12880000</v>
      </c>
      <c r="M120" s="46">
        <f>K120*L120</f>
        <v>283360000</v>
      </c>
      <c r="N120" s="9">
        <v>0</v>
      </c>
      <c r="O120" s="9">
        <v>0</v>
      </c>
      <c r="P120" s="9">
        <v>6</v>
      </c>
      <c r="Q120" s="9">
        <v>0</v>
      </c>
      <c r="R120" s="9">
        <v>0</v>
      </c>
      <c r="S120" s="9">
        <v>0</v>
      </c>
      <c r="T120" s="9">
        <v>0</v>
      </c>
      <c r="U120" s="9">
        <v>0</v>
      </c>
      <c r="V120" s="9">
        <v>12</v>
      </c>
      <c r="W120" s="9">
        <v>0</v>
      </c>
      <c r="X120" s="9">
        <v>0</v>
      </c>
      <c r="Y120" s="9">
        <v>0</v>
      </c>
      <c r="Z120" s="9">
        <v>0</v>
      </c>
      <c r="AA120" s="9">
        <v>4</v>
      </c>
      <c r="AB120" s="9">
        <v>0</v>
      </c>
      <c r="AC120" s="9">
        <v>0</v>
      </c>
      <c r="AD120" s="9">
        <v>0</v>
      </c>
      <c r="AE120" s="9">
        <v>0</v>
      </c>
      <c r="AF120" s="9">
        <v>0</v>
      </c>
      <c r="AG120" s="9">
        <v>0</v>
      </c>
      <c r="AH120" s="17">
        <f t="shared" si="6"/>
        <v>22</v>
      </c>
      <c r="AI120" s="26">
        <f t="shared" si="7"/>
        <v>0</v>
      </c>
    </row>
    <row r="121" spans="1:35" s="39" customFormat="1" ht="33.75">
      <c r="A121" s="11">
        <v>103</v>
      </c>
      <c r="B121" s="11">
        <v>273</v>
      </c>
      <c r="C121" s="47"/>
      <c r="D121" s="12" t="s">
        <v>248</v>
      </c>
      <c r="E121" s="57" t="s">
        <v>249</v>
      </c>
      <c r="F121" s="11" t="s">
        <v>250</v>
      </c>
      <c r="G121" s="11"/>
      <c r="H121" s="11" t="s">
        <v>251</v>
      </c>
      <c r="I121" s="11" t="s">
        <v>68</v>
      </c>
      <c r="J121" s="11" t="s">
        <v>6</v>
      </c>
      <c r="K121" s="48">
        <v>12</v>
      </c>
      <c r="L121" s="49">
        <v>500000</v>
      </c>
      <c r="M121" s="46">
        <f>K121*L121</f>
        <v>6000000</v>
      </c>
      <c r="N121" s="9">
        <v>0</v>
      </c>
      <c r="O121" s="9">
        <v>0</v>
      </c>
      <c r="P121" s="9">
        <v>0</v>
      </c>
      <c r="Q121" s="9">
        <v>0</v>
      </c>
      <c r="R121" s="9">
        <v>0</v>
      </c>
      <c r="S121" s="9">
        <v>0</v>
      </c>
      <c r="T121" s="9">
        <v>0</v>
      </c>
      <c r="U121" s="9">
        <v>0</v>
      </c>
      <c r="V121" s="9">
        <v>12</v>
      </c>
      <c r="W121" s="9">
        <v>0</v>
      </c>
      <c r="X121" s="9">
        <v>0</v>
      </c>
      <c r="Y121" s="9">
        <v>0</v>
      </c>
      <c r="Z121" s="9">
        <v>0</v>
      </c>
      <c r="AA121" s="9">
        <v>0</v>
      </c>
      <c r="AB121" s="9">
        <v>0</v>
      </c>
      <c r="AC121" s="9">
        <v>0</v>
      </c>
      <c r="AD121" s="9">
        <v>0</v>
      </c>
      <c r="AE121" s="9">
        <v>0</v>
      </c>
      <c r="AF121" s="9">
        <v>0</v>
      </c>
      <c r="AG121" s="9">
        <v>0</v>
      </c>
      <c r="AH121" s="17">
        <f t="shared" si="6"/>
        <v>12</v>
      </c>
      <c r="AI121" s="26">
        <f t="shared" si="7"/>
        <v>0</v>
      </c>
    </row>
    <row r="122" spans="1:35" s="39" customFormat="1" ht="33.75">
      <c r="A122" s="11">
        <v>104</v>
      </c>
      <c r="B122" s="11">
        <v>274</v>
      </c>
      <c r="C122" s="47"/>
      <c r="D122" s="12" t="s">
        <v>252</v>
      </c>
      <c r="E122" s="12" t="s">
        <v>240</v>
      </c>
      <c r="F122" s="11" t="s">
        <v>250</v>
      </c>
      <c r="G122" s="11"/>
      <c r="H122" s="11" t="s">
        <v>251</v>
      </c>
      <c r="I122" s="11" t="s">
        <v>68</v>
      </c>
      <c r="J122" s="11" t="s">
        <v>6</v>
      </c>
      <c r="K122" s="48">
        <v>12</v>
      </c>
      <c r="L122" s="55">
        <v>500000</v>
      </c>
      <c r="M122" s="46">
        <f>K122*L122</f>
        <v>6000000</v>
      </c>
      <c r="N122" s="9">
        <v>0</v>
      </c>
      <c r="O122" s="9">
        <v>0</v>
      </c>
      <c r="P122" s="9">
        <v>0</v>
      </c>
      <c r="Q122" s="9">
        <v>0</v>
      </c>
      <c r="R122" s="9">
        <v>0</v>
      </c>
      <c r="S122" s="9">
        <v>0</v>
      </c>
      <c r="T122" s="9">
        <v>0</v>
      </c>
      <c r="U122" s="9">
        <v>0</v>
      </c>
      <c r="V122" s="9">
        <v>12</v>
      </c>
      <c r="W122" s="9">
        <v>0</v>
      </c>
      <c r="X122" s="9">
        <v>0</v>
      </c>
      <c r="Y122" s="9">
        <v>0</v>
      </c>
      <c r="Z122" s="9">
        <v>0</v>
      </c>
      <c r="AA122" s="9">
        <v>0</v>
      </c>
      <c r="AB122" s="9">
        <v>0</v>
      </c>
      <c r="AC122" s="9">
        <v>0</v>
      </c>
      <c r="AD122" s="9">
        <v>0</v>
      </c>
      <c r="AE122" s="9">
        <v>0</v>
      </c>
      <c r="AF122" s="9">
        <v>0</v>
      </c>
      <c r="AG122" s="9">
        <v>0</v>
      </c>
      <c r="AH122" s="17">
        <f t="shared" si="6"/>
        <v>12</v>
      </c>
      <c r="AI122" s="26">
        <f t="shared" si="7"/>
        <v>0</v>
      </c>
    </row>
    <row r="123" spans="1:35" s="39" customFormat="1" ht="11.25">
      <c r="A123" s="167" t="s">
        <v>22</v>
      </c>
      <c r="B123" s="167"/>
      <c r="C123" s="167"/>
      <c r="D123" s="167"/>
      <c r="E123" s="167"/>
      <c r="F123" s="167"/>
      <c r="G123" s="167"/>
      <c r="H123" s="167"/>
      <c r="I123" s="167"/>
      <c r="J123" s="167"/>
      <c r="K123" s="167"/>
      <c r="L123" s="167"/>
      <c r="M123" s="51">
        <f>SUM(M119:M122)</f>
        <v>298360000</v>
      </c>
      <c r="N123" s="9"/>
      <c r="O123" s="9"/>
      <c r="P123" s="9"/>
      <c r="Q123" s="9"/>
      <c r="R123" s="9"/>
      <c r="S123" s="9"/>
      <c r="T123" s="9"/>
      <c r="U123" s="9"/>
      <c r="V123" s="9"/>
      <c r="W123" s="9"/>
      <c r="X123" s="9"/>
      <c r="Y123" s="9"/>
      <c r="Z123" s="9"/>
      <c r="AA123" s="9"/>
      <c r="AB123" s="9"/>
      <c r="AC123" s="9"/>
      <c r="AD123" s="9"/>
      <c r="AE123" s="9"/>
      <c r="AF123" s="9"/>
      <c r="AG123" s="9"/>
      <c r="AH123" s="17"/>
      <c r="AI123" s="26"/>
    </row>
    <row r="124" spans="1:35" s="39" customFormat="1" ht="11.25">
      <c r="A124" s="167" t="s">
        <v>253</v>
      </c>
      <c r="B124" s="167"/>
      <c r="C124" s="167"/>
      <c r="D124" s="167"/>
      <c r="E124" s="167"/>
      <c r="F124" s="167"/>
      <c r="G124" s="167"/>
      <c r="H124" s="167"/>
      <c r="I124" s="167"/>
      <c r="J124" s="167"/>
      <c r="K124" s="167"/>
      <c r="L124" s="167"/>
      <c r="M124" s="51">
        <f>M123+M117+M72+M53+M46+M33</f>
        <v>6785815000</v>
      </c>
      <c r="N124" s="9"/>
      <c r="O124" s="9"/>
      <c r="P124" s="9"/>
      <c r="Q124" s="9"/>
      <c r="R124" s="9"/>
      <c r="S124" s="9"/>
      <c r="T124" s="9"/>
      <c r="U124" s="9"/>
      <c r="V124" s="9"/>
      <c r="W124" s="9"/>
      <c r="X124" s="9"/>
      <c r="Y124" s="9"/>
      <c r="Z124" s="9"/>
      <c r="AA124" s="9"/>
      <c r="AB124" s="9"/>
      <c r="AC124" s="9"/>
      <c r="AD124" s="9"/>
      <c r="AE124" s="9"/>
      <c r="AF124" s="9"/>
      <c r="AG124" s="9"/>
      <c r="AH124" s="17"/>
      <c r="AI124" s="26"/>
    </row>
    <row r="125" spans="1:35" s="39" customFormat="1" ht="11.25">
      <c r="A125" s="168" t="s">
        <v>779</v>
      </c>
      <c r="B125" s="168"/>
      <c r="C125" s="168"/>
      <c r="D125" s="168"/>
      <c r="E125" s="168"/>
      <c r="F125" s="168"/>
      <c r="G125" s="168"/>
      <c r="H125" s="168"/>
      <c r="I125" s="168"/>
      <c r="J125" s="168"/>
      <c r="K125" s="168"/>
      <c r="L125" s="168"/>
      <c r="M125" s="168"/>
      <c r="N125" s="9"/>
      <c r="O125" s="9"/>
      <c r="P125" s="9"/>
      <c r="Q125" s="9"/>
      <c r="R125" s="9"/>
      <c r="S125" s="9"/>
      <c r="T125" s="9"/>
      <c r="U125" s="9"/>
      <c r="V125" s="9"/>
      <c r="W125" s="9"/>
      <c r="X125" s="9"/>
      <c r="Y125" s="9"/>
      <c r="Z125" s="9"/>
      <c r="AA125" s="9"/>
      <c r="AB125" s="9"/>
      <c r="AC125" s="9"/>
      <c r="AD125" s="9"/>
      <c r="AE125" s="9"/>
      <c r="AF125" s="9"/>
      <c r="AG125" s="9"/>
      <c r="AH125" s="17"/>
      <c r="AI125" s="26"/>
    </row>
  </sheetData>
  <sheetProtection/>
  <autoFilter ref="A7:AI125"/>
  <mergeCells count="26">
    <mergeCell ref="A53:J53"/>
    <mergeCell ref="A72:J72"/>
    <mergeCell ref="A117:J117"/>
    <mergeCell ref="A123:L123"/>
    <mergeCell ref="A124:L124"/>
    <mergeCell ref="A125:M125"/>
    <mergeCell ref="G6:G7"/>
    <mergeCell ref="H6:H7"/>
    <mergeCell ref="I6:I7"/>
    <mergeCell ref="J6:J7"/>
    <mergeCell ref="A33:J33"/>
    <mergeCell ref="A46:J46"/>
    <mergeCell ref="A6:A7"/>
    <mergeCell ref="B6:B7"/>
    <mergeCell ref="C6:C7"/>
    <mergeCell ref="D6:D7"/>
    <mergeCell ref="A2:AG2"/>
    <mergeCell ref="A4:AG4"/>
    <mergeCell ref="A5:AG5"/>
    <mergeCell ref="A3:AG3"/>
    <mergeCell ref="K6:K7"/>
    <mergeCell ref="L6:L7"/>
    <mergeCell ref="M6:M7"/>
    <mergeCell ref="N6:AG6"/>
    <mergeCell ref="E6:E7"/>
    <mergeCell ref="F6:F7"/>
  </mergeCells>
  <printOptions/>
  <pageMargins left="0" right="0" top="0.15748031496062992" bottom="0.7480314960629921" header="0.31496062992125984" footer="0.31496062992125984"/>
  <pageSetup horizontalDpi="600" verticalDpi="600" orientation="landscape" paperSize="9" scale="76"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AI15"/>
  <sheetViews>
    <sheetView zoomScalePageLayoutView="0" workbookViewId="0" topLeftCell="H1">
      <selection activeCell="Y12" sqref="Y12"/>
    </sheetView>
  </sheetViews>
  <sheetFormatPr defaultColWidth="9.00390625" defaultRowHeight="15.75"/>
  <cols>
    <col min="1" max="1" width="3.125" style="58" customWidth="1"/>
    <col min="2" max="2" width="6.25390625" style="58" customWidth="1"/>
    <col min="3" max="3" width="6.50390625" style="58" hidden="1" customWidth="1"/>
    <col min="4" max="4" width="8.75390625" style="58" customWidth="1"/>
    <col min="5" max="5" width="9.125" style="58" customWidth="1"/>
    <col min="6" max="6" width="7.50390625" style="58" customWidth="1"/>
    <col min="7" max="7" width="16.25390625" style="58" customWidth="1"/>
    <col min="8" max="12" width="9.00390625" style="58" customWidth="1"/>
    <col min="13" max="13" width="12.75390625" style="58" customWidth="1"/>
    <col min="14" max="16" width="4.125" style="19" customWidth="1"/>
    <col min="17" max="18" width="4.125" style="19" hidden="1" customWidth="1"/>
    <col min="19" max="24" width="4.75390625" style="19" customWidth="1"/>
    <col min="25" max="31" width="4.125" style="19" customWidth="1"/>
    <col min="32" max="32" width="4.125" style="19" hidden="1" customWidth="1"/>
    <col min="33" max="33" width="4.125" style="19" customWidth="1"/>
    <col min="34" max="35" width="9.00390625" style="20" customWidth="1"/>
    <col min="36" max="16384" width="9.00390625" style="58" customWidth="1"/>
  </cols>
  <sheetData>
    <row r="1" spans="1:35" s="128" customFormat="1" ht="15.75">
      <c r="A1" s="128" t="s">
        <v>786</v>
      </c>
      <c r="D1" s="129"/>
      <c r="E1" s="130"/>
      <c r="F1" s="131"/>
      <c r="G1" s="131"/>
      <c r="H1" s="131"/>
      <c r="I1" s="131"/>
      <c r="J1" s="132"/>
      <c r="K1" s="131"/>
      <c r="M1" s="133"/>
      <c r="N1" s="131"/>
      <c r="O1" s="131"/>
      <c r="P1" s="131"/>
      <c r="Q1" s="131"/>
      <c r="R1" s="131"/>
      <c r="S1" s="131"/>
      <c r="T1" s="131"/>
      <c r="U1" s="131"/>
      <c r="V1" s="131"/>
      <c r="W1" s="131"/>
      <c r="X1" s="131"/>
      <c r="Y1" s="131"/>
      <c r="Z1" s="131"/>
      <c r="AA1" s="131"/>
      <c r="AB1" s="131"/>
      <c r="AC1" s="131"/>
      <c r="AD1" s="131"/>
      <c r="AE1" s="131"/>
      <c r="AF1" s="131"/>
      <c r="AG1" s="131"/>
      <c r="AH1" s="134"/>
      <c r="AI1" s="134"/>
    </row>
    <row r="2" spans="1:35" s="136" customFormat="1" ht="15.75">
      <c r="A2" s="158" t="s">
        <v>757</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35"/>
      <c r="AI2" s="135"/>
    </row>
    <row r="3" spans="1:35" s="5" customFormat="1" ht="15.75">
      <c r="A3" s="171" t="s">
        <v>278</v>
      </c>
      <c r="B3" s="171"/>
      <c r="C3" s="171"/>
      <c r="D3" s="171"/>
      <c r="E3" s="171"/>
      <c r="F3" s="171"/>
      <c r="G3" s="171"/>
      <c r="H3" s="171"/>
      <c r="I3" s="171"/>
      <c r="J3" s="171"/>
      <c r="K3" s="171"/>
      <c r="L3" s="171"/>
      <c r="M3" s="171"/>
      <c r="N3" s="7"/>
      <c r="O3" s="137"/>
      <c r="P3" s="137"/>
      <c r="Q3" s="137"/>
      <c r="R3" s="137"/>
      <c r="S3" s="137"/>
      <c r="T3" s="137"/>
      <c r="U3" s="137"/>
      <c r="V3" s="137"/>
      <c r="W3" s="137"/>
      <c r="X3" s="137"/>
      <c r="Y3" s="137"/>
      <c r="Z3" s="137"/>
      <c r="AA3" s="137"/>
      <c r="AB3" s="137"/>
      <c r="AC3" s="137"/>
      <c r="AD3" s="137"/>
      <c r="AE3" s="137"/>
      <c r="AF3" s="137"/>
      <c r="AG3" s="137"/>
      <c r="AH3" s="16"/>
      <c r="AI3" s="16"/>
    </row>
    <row r="4" spans="1:35" s="136" customFormat="1" ht="41.25" customHeight="1">
      <c r="A4" s="159" t="s">
        <v>787</v>
      </c>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35"/>
      <c r="AI4" s="135"/>
    </row>
    <row r="5" spans="1:35" s="4" customFormat="1" ht="15.75">
      <c r="A5" s="160" t="s">
        <v>758</v>
      </c>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38"/>
      <c r="AI5" s="138"/>
    </row>
    <row r="6" spans="1:35" s="40" customFormat="1" ht="11.25">
      <c r="A6" s="169" t="s">
        <v>279</v>
      </c>
      <c r="B6" s="170" t="s">
        <v>280</v>
      </c>
      <c r="C6" s="169" t="s">
        <v>25</v>
      </c>
      <c r="D6" s="170" t="s">
        <v>281</v>
      </c>
      <c r="E6" s="170" t="s">
        <v>282</v>
      </c>
      <c r="F6" s="170" t="s">
        <v>283</v>
      </c>
      <c r="G6" s="170" t="s">
        <v>284</v>
      </c>
      <c r="H6" s="169" t="s">
        <v>255</v>
      </c>
      <c r="I6" s="169" t="s">
        <v>256</v>
      </c>
      <c r="J6" s="169" t="s">
        <v>257</v>
      </c>
      <c r="K6" s="169" t="s">
        <v>4</v>
      </c>
      <c r="L6" s="170" t="s">
        <v>788</v>
      </c>
      <c r="M6" s="169" t="s">
        <v>31</v>
      </c>
      <c r="N6" s="163" t="s">
        <v>756</v>
      </c>
      <c r="O6" s="163"/>
      <c r="P6" s="163"/>
      <c r="Q6" s="163"/>
      <c r="R6" s="163"/>
      <c r="S6" s="163"/>
      <c r="T6" s="163"/>
      <c r="U6" s="163"/>
      <c r="V6" s="163"/>
      <c r="W6" s="163"/>
      <c r="X6" s="163"/>
      <c r="Y6" s="163"/>
      <c r="Z6" s="163"/>
      <c r="AA6" s="163"/>
      <c r="AB6" s="163"/>
      <c r="AC6" s="163"/>
      <c r="AD6" s="163"/>
      <c r="AE6" s="163"/>
      <c r="AF6" s="163"/>
      <c r="AG6" s="163"/>
      <c r="AH6" s="18"/>
      <c r="AI6" s="18">
        <v>1</v>
      </c>
    </row>
    <row r="7" spans="1:33" s="24" customFormat="1" ht="73.5">
      <c r="A7" s="169"/>
      <c r="B7" s="170"/>
      <c r="C7" s="169"/>
      <c r="D7" s="170"/>
      <c r="E7" s="170"/>
      <c r="F7" s="170"/>
      <c r="G7" s="170"/>
      <c r="H7" s="169"/>
      <c r="I7" s="169"/>
      <c r="J7" s="169"/>
      <c r="K7" s="169"/>
      <c r="L7" s="170"/>
      <c r="M7" s="169"/>
      <c r="N7" s="42" t="s">
        <v>777</v>
      </c>
      <c r="O7" s="42" t="s">
        <v>778</v>
      </c>
      <c r="P7" s="42" t="s">
        <v>759</v>
      </c>
      <c r="Q7" s="42" t="s">
        <v>760</v>
      </c>
      <c r="R7" s="42" t="s">
        <v>761</v>
      </c>
      <c r="S7" s="42" t="s">
        <v>762</v>
      </c>
      <c r="T7" s="42" t="s">
        <v>763</v>
      </c>
      <c r="U7" s="42" t="s">
        <v>764</v>
      </c>
      <c r="V7" s="42" t="s">
        <v>765</v>
      </c>
      <c r="W7" s="42" t="s">
        <v>766</v>
      </c>
      <c r="X7" s="42" t="s">
        <v>767</v>
      </c>
      <c r="Y7" s="42" t="s">
        <v>768</v>
      </c>
      <c r="Z7" s="42" t="s">
        <v>769</v>
      </c>
      <c r="AA7" s="42" t="s">
        <v>770</v>
      </c>
      <c r="AB7" s="42" t="s">
        <v>771</v>
      </c>
      <c r="AC7" s="42" t="s">
        <v>772</v>
      </c>
      <c r="AD7" s="42" t="s">
        <v>773</v>
      </c>
      <c r="AE7" s="42" t="s">
        <v>774</v>
      </c>
      <c r="AF7" s="42" t="s">
        <v>775</v>
      </c>
      <c r="AG7" s="42" t="s">
        <v>776</v>
      </c>
    </row>
    <row r="8" spans="1:35" s="94" customFormat="1" ht="10.5">
      <c r="A8" s="120"/>
      <c r="B8" s="120" t="s">
        <v>285</v>
      </c>
      <c r="C8" s="120"/>
      <c r="D8" s="120"/>
      <c r="E8" s="120"/>
      <c r="F8" s="120"/>
      <c r="G8" s="120"/>
      <c r="H8" s="120"/>
      <c r="I8" s="120"/>
      <c r="J8" s="120"/>
      <c r="K8" s="120"/>
      <c r="L8" s="120"/>
      <c r="M8" s="120"/>
      <c r="N8" s="38"/>
      <c r="O8" s="38"/>
      <c r="P8" s="38"/>
      <c r="Q8" s="38"/>
      <c r="R8" s="38"/>
      <c r="S8" s="38"/>
      <c r="T8" s="38"/>
      <c r="U8" s="38"/>
      <c r="V8" s="38"/>
      <c r="W8" s="38"/>
      <c r="X8" s="38"/>
      <c r="Y8" s="38"/>
      <c r="Z8" s="38"/>
      <c r="AA8" s="38"/>
      <c r="AB8" s="38"/>
      <c r="AC8" s="38"/>
      <c r="AD8" s="38"/>
      <c r="AE8" s="38"/>
      <c r="AF8" s="38"/>
      <c r="AG8" s="38"/>
      <c r="AH8" s="25"/>
      <c r="AI8" s="25"/>
    </row>
    <row r="9" spans="1:35" s="19" customFormat="1" ht="22.5">
      <c r="A9" s="29">
        <v>1</v>
      </c>
      <c r="B9" s="126">
        <v>40</v>
      </c>
      <c r="C9" s="29" t="s">
        <v>286</v>
      </c>
      <c r="D9" s="29" t="s">
        <v>287</v>
      </c>
      <c r="E9" s="29" t="s">
        <v>288</v>
      </c>
      <c r="F9" s="29" t="s">
        <v>289</v>
      </c>
      <c r="G9" s="29" t="s">
        <v>80</v>
      </c>
      <c r="H9" s="102" t="s">
        <v>290</v>
      </c>
      <c r="I9" s="29" t="s">
        <v>38</v>
      </c>
      <c r="J9" s="29" t="s">
        <v>5</v>
      </c>
      <c r="K9" s="29">
        <v>20</v>
      </c>
      <c r="L9" s="122">
        <v>519960</v>
      </c>
      <c r="M9" s="122">
        <f>L9*K9</f>
        <v>10399200</v>
      </c>
      <c r="N9" s="29">
        <v>0</v>
      </c>
      <c r="O9" s="29">
        <v>0</v>
      </c>
      <c r="P9" s="29">
        <v>0</v>
      </c>
      <c r="Q9" s="29">
        <v>0</v>
      </c>
      <c r="R9" s="29">
        <v>0</v>
      </c>
      <c r="S9" s="29">
        <v>0</v>
      </c>
      <c r="T9" s="29">
        <v>0</v>
      </c>
      <c r="U9" s="29">
        <v>0</v>
      </c>
      <c r="V9" s="29">
        <v>0</v>
      </c>
      <c r="W9" s="29">
        <v>0</v>
      </c>
      <c r="X9" s="29">
        <v>0</v>
      </c>
      <c r="Y9" s="29">
        <v>0</v>
      </c>
      <c r="Z9" s="29">
        <v>20</v>
      </c>
      <c r="AA9" s="29">
        <v>0</v>
      </c>
      <c r="AB9" s="29">
        <v>0</v>
      </c>
      <c r="AC9" s="29">
        <v>0</v>
      </c>
      <c r="AD9" s="29">
        <v>0</v>
      </c>
      <c r="AE9" s="29">
        <v>0</v>
      </c>
      <c r="AF9" s="29">
        <v>0</v>
      </c>
      <c r="AG9" s="29">
        <v>0</v>
      </c>
      <c r="AH9" s="19">
        <f>SUM(N9:AG9)</f>
        <v>20</v>
      </c>
      <c r="AI9" s="19">
        <f>AH9-K9</f>
        <v>0</v>
      </c>
    </row>
    <row r="10" spans="1:35" s="19" customFormat="1" ht="22.5">
      <c r="A10" s="29">
        <v>2</v>
      </c>
      <c r="B10" s="126">
        <v>41</v>
      </c>
      <c r="C10" s="29" t="s">
        <v>291</v>
      </c>
      <c r="D10" s="29" t="s">
        <v>292</v>
      </c>
      <c r="E10" s="29" t="s">
        <v>293</v>
      </c>
      <c r="F10" s="29" t="s">
        <v>49</v>
      </c>
      <c r="G10" s="29" t="s">
        <v>80</v>
      </c>
      <c r="H10" s="102" t="s">
        <v>294</v>
      </c>
      <c r="I10" s="29" t="s">
        <v>38</v>
      </c>
      <c r="J10" s="29" t="s">
        <v>295</v>
      </c>
      <c r="K10" s="29">
        <v>20</v>
      </c>
      <c r="L10" s="122">
        <v>866985</v>
      </c>
      <c r="M10" s="122">
        <f>L10*K10</f>
        <v>17339700</v>
      </c>
      <c r="N10" s="29">
        <v>0</v>
      </c>
      <c r="O10" s="29">
        <v>0</v>
      </c>
      <c r="P10" s="29">
        <v>0</v>
      </c>
      <c r="Q10" s="29">
        <v>0</v>
      </c>
      <c r="R10" s="29">
        <v>0</v>
      </c>
      <c r="S10" s="29">
        <v>0</v>
      </c>
      <c r="T10" s="29">
        <v>0</v>
      </c>
      <c r="U10" s="29">
        <v>0</v>
      </c>
      <c r="V10" s="29">
        <v>0</v>
      </c>
      <c r="W10" s="29">
        <v>0</v>
      </c>
      <c r="X10" s="29">
        <v>0</v>
      </c>
      <c r="Y10" s="29">
        <v>0</v>
      </c>
      <c r="Z10" s="29">
        <v>20</v>
      </c>
      <c r="AA10" s="29">
        <v>0</v>
      </c>
      <c r="AB10" s="29">
        <v>0</v>
      </c>
      <c r="AC10" s="29">
        <v>0</v>
      </c>
      <c r="AD10" s="29">
        <v>0</v>
      </c>
      <c r="AE10" s="29">
        <v>0</v>
      </c>
      <c r="AF10" s="29">
        <v>0</v>
      </c>
      <c r="AG10" s="29">
        <v>0</v>
      </c>
      <c r="AH10" s="19">
        <f>SUM(N10:AG10)</f>
        <v>20</v>
      </c>
      <c r="AI10" s="19">
        <f>AH10-K10</f>
        <v>0</v>
      </c>
    </row>
    <row r="11" spans="1:35" s="19" customFormat="1" ht="22.5">
      <c r="A11" s="29">
        <v>3</v>
      </c>
      <c r="B11" s="126">
        <v>42</v>
      </c>
      <c r="C11" s="29" t="s">
        <v>296</v>
      </c>
      <c r="D11" s="29" t="s">
        <v>297</v>
      </c>
      <c r="E11" s="29" t="s">
        <v>298</v>
      </c>
      <c r="F11" s="29" t="s">
        <v>289</v>
      </c>
      <c r="G11" s="29" t="s">
        <v>80</v>
      </c>
      <c r="H11" s="102" t="s">
        <v>294</v>
      </c>
      <c r="I11" s="29" t="s">
        <v>38</v>
      </c>
      <c r="J11" s="29" t="s">
        <v>5</v>
      </c>
      <c r="K11" s="29">
        <v>20</v>
      </c>
      <c r="L11" s="122">
        <v>693945</v>
      </c>
      <c r="M11" s="122">
        <f>L11*K11</f>
        <v>13878900</v>
      </c>
      <c r="N11" s="29">
        <v>0</v>
      </c>
      <c r="O11" s="29">
        <v>0</v>
      </c>
      <c r="P11" s="29">
        <v>0</v>
      </c>
      <c r="Q11" s="29">
        <v>0</v>
      </c>
      <c r="R11" s="29">
        <v>0</v>
      </c>
      <c r="S11" s="29">
        <v>0</v>
      </c>
      <c r="T11" s="29">
        <v>0</v>
      </c>
      <c r="U11" s="29">
        <v>0</v>
      </c>
      <c r="V11" s="29">
        <v>0</v>
      </c>
      <c r="W11" s="29">
        <v>0</v>
      </c>
      <c r="X11" s="29">
        <v>0</v>
      </c>
      <c r="Y11" s="29">
        <v>0</v>
      </c>
      <c r="Z11" s="29">
        <v>20</v>
      </c>
      <c r="AA11" s="29">
        <v>0</v>
      </c>
      <c r="AB11" s="29">
        <v>0</v>
      </c>
      <c r="AC11" s="29">
        <v>0</v>
      </c>
      <c r="AD11" s="29">
        <v>0</v>
      </c>
      <c r="AE11" s="29">
        <v>0</v>
      </c>
      <c r="AF11" s="29">
        <v>0</v>
      </c>
      <c r="AG11" s="29">
        <v>0</v>
      </c>
      <c r="AH11" s="19">
        <f>SUM(N11:AG11)</f>
        <v>20</v>
      </c>
      <c r="AI11" s="19">
        <f>AH11-K11</f>
        <v>0</v>
      </c>
    </row>
    <row r="12" spans="1:35" s="19" customFormat="1" ht="22.5">
      <c r="A12" s="29">
        <v>4</v>
      </c>
      <c r="B12" s="126">
        <v>43</v>
      </c>
      <c r="C12" s="29" t="s">
        <v>299</v>
      </c>
      <c r="D12" s="29" t="s">
        <v>300</v>
      </c>
      <c r="E12" s="29" t="s">
        <v>301</v>
      </c>
      <c r="F12" s="29" t="s">
        <v>302</v>
      </c>
      <c r="G12" s="29" t="s">
        <v>80</v>
      </c>
      <c r="H12" s="102" t="s">
        <v>294</v>
      </c>
      <c r="I12" s="29" t="s">
        <v>38</v>
      </c>
      <c r="J12" s="29" t="s">
        <v>6</v>
      </c>
      <c r="K12" s="29">
        <v>20</v>
      </c>
      <c r="L12" s="122">
        <v>2041935</v>
      </c>
      <c r="M12" s="122">
        <f>L12*K12</f>
        <v>40838700</v>
      </c>
      <c r="N12" s="29">
        <v>0</v>
      </c>
      <c r="O12" s="29">
        <v>0</v>
      </c>
      <c r="P12" s="29">
        <v>0</v>
      </c>
      <c r="Q12" s="29">
        <v>0</v>
      </c>
      <c r="R12" s="29">
        <v>0</v>
      </c>
      <c r="S12" s="29">
        <v>0</v>
      </c>
      <c r="T12" s="29">
        <v>0</v>
      </c>
      <c r="U12" s="29">
        <v>0</v>
      </c>
      <c r="V12" s="29">
        <v>0</v>
      </c>
      <c r="W12" s="29">
        <v>0</v>
      </c>
      <c r="X12" s="29">
        <v>0</v>
      </c>
      <c r="Y12" s="29">
        <v>0</v>
      </c>
      <c r="Z12" s="29">
        <v>20</v>
      </c>
      <c r="AA12" s="29">
        <v>0</v>
      </c>
      <c r="AB12" s="29">
        <v>0</v>
      </c>
      <c r="AC12" s="29">
        <v>0</v>
      </c>
      <c r="AD12" s="29">
        <v>0</v>
      </c>
      <c r="AE12" s="29">
        <v>0</v>
      </c>
      <c r="AF12" s="29">
        <v>0</v>
      </c>
      <c r="AG12" s="29">
        <v>0</v>
      </c>
      <c r="AH12" s="19">
        <f>SUM(N12:AG12)</f>
        <v>20</v>
      </c>
      <c r="AI12" s="19">
        <f>AH12-K12</f>
        <v>0</v>
      </c>
    </row>
    <row r="13" spans="1:35" s="19" customFormat="1" ht="22.5">
      <c r="A13" s="29">
        <v>5</v>
      </c>
      <c r="B13" s="126">
        <v>44</v>
      </c>
      <c r="C13" s="29" t="s">
        <v>303</v>
      </c>
      <c r="D13" s="29" t="s">
        <v>304</v>
      </c>
      <c r="E13" s="29" t="s">
        <v>305</v>
      </c>
      <c r="F13" s="29" t="s">
        <v>306</v>
      </c>
      <c r="G13" s="29" t="s">
        <v>80</v>
      </c>
      <c r="H13" s="102" t="s">
        <v>294</v>
      </c>
      <c r="I13" s="29" t="s">
        <v>38</v>
      </c>
      <c r="J13" s="29" t="s">
        <v>295</v>
      </c>
      <c r="K13" s="29">
        <v>20</v>
      </c>
      <c r="L13" s="122">
        <v>992985</v>
      </c>
      <c r="M13" s="122">
        <f>L13*K13</f>
        <v>19859700</v>
      </c>
      <c r="N13" s="29">
        <v>0</v>
      </c>
      <c r="O13" s="29">
        <v>0</v>
      </c>
      <c r="P13" s="29">
        <v>0</v>
      </c>
      <c r="Q13" s="29">
        <v>0</v>
      </c>
      <c r="R13" s="29">
        <v>0</v>
      </c>
      <c r="S13" s="29">
        <v>0</v>
      </c>
      <c r="T13" s="29">
        <v>0</v>
      </c>
      <c r="U13" s="29">
        <v>0</v>
      </c>
      <c r="V13" s="29">
        <v>0</v>
      </c>
      <c r="W13" s="29">
        <v>0</v>
      </c>
      <c r="X13" s="29">
        <v>0</v>
      </c>
      <c r="Y13" s="29">
        <v>0</v>
      </c>
      <c r="Z13" s="29">
        <v>20</v>
      </c>
      <c r="AA13" s="29">
        <v>0</v>
      </c>
      <c r="AB13" s="29">
        <v>0</v>
      </c>
      <c r="AC13" s="29">
        <v>0</v>
      </c>
      <c r="AD13" s="29">
        <v>0</v>
      </c>
      <c r="AE13" s="29">
        <v>0</v>
      </c>
      <c r="AF13" s="29">
        <v>0</v>
      </c>
      <c r="AG13" s="29">
        <v>0</v>
      </c>
      <c r="AH13" s="19">
        <f>SUM(N13:AG13)</f>
        <v>20</v>
      </c>
      <c r="AI13" s="19">
        <f>AH13-K13</f>
        <v>0</v>
      </c>
    </row>
    <row r="14" spans="1:35" s="94" customFormat="1" ht="11.25">
      <c r="A14" s="172" t="s">
        <v>22</v>
      </c>
      <c r="B14" s="173"/>
      <c r="C14" s="173"/>
      <c r="D14" s="173"/>
      <c r="E14" s="173"/>
      <c r="F14" s="173"/>
      <c r="G14" s="173"/>
      <c r="H14" s="173"/>
      <c r="I14" s="173"/>
      <c r="J14" s="174"/>
      <c r="K14" s="120"/>
      <c r="L14" s="127"/>
      <c r="M14" s="127">
        <f>SUM(M9:M13)</f>
        <v>102316200</v>
      </c>
      <c r="N14" s="29"/>
      <c r="O14" s="29"/>
      <c r="P14" s="29"/>
      <c r="Q14" s="29"/>
      <c r="R14" s="29"/>
      <c r="S14" s="29"/>
      <c r="T14" s="29"/>
      <c r="U14" s="29"/>
      <c r="V14" s="29"/>
      <c r="W14" s="29"/>
      <c r="X14" s="29"/>
      <c r="Y14" s="29"/>
      <c r="Z14" s="29"/>
      <c r="AA14" s="29"/>
      <c r="AB14" s="29"/>
      <c r="AC14" s="29"/>
      <c r="AD14" s="29"/>
      <c r="AE14" s="29"/>
      <c r="AF14" s="29"/>
      <c r="AG14" s="29"/>
      <c r="AH14" s="19"/>
      <c r="AI14" s="19"/>
    </row>
    <row r="15" spans="1:35" s="94" customFormat="1" ht="11.25">
      <c r="A15" s="175" t="s">
        <v>780</v>
      </c>
      <c r="B15" s="176"/>
      <c r="C15" s="176"/>
      <c r="D15" s="176"/>
      <c r="E15" s="176"/>
      <c r="F15" s="176"/>
      <c r="G15" s="176"/>
      <c r="H15" s="176"/>
      <c r="I15" s="176"/>
      <c r="J15" s="176"/>
      <c r="K15" s="176"/>
      <c r="L15" s="176"/>
      <c r="M15" s="177"/>
      <c r="N15" s="29"/>
      <c r="O15" s="29"/>
      <c r="P15" s="29"/>
      <c r="Q15" s="29"/>
      <c r="R15" s="29"/>
      <c r="S15" s="29"/>
      <c r="T15" s="29"/>
      <c r="U15" s="29"/>
      <c r="V15" s="29"/>
      <c r="W15" s="29"/>
      <c r="X15" s="29"/>
      <c r="Y15" s="29"/>
      <c r="Z15" s="29"/>
      <c r="AA15" s="29"/>
      <c r="AB15" s="29"/>
      <c r="AC15" s="29"/>
      <c r="AD15" s="29"/>
      <c r="AE15" s="29"/>
      <c r="AF15" s="29"/>
      <c r="AG15" s="29"/>
      <c r="AH15" s="19"/>
      <c r="AI15" s="19"/>
    </row>
  </sheetData>
  <sheetProtection/>
  <mergeCells count="20">
    <mergeCell ref="H6:H7"/>
    <mergeCell ref="I6:I7"/>
    <mergeCell ref="J6:J7"/>
    <mergeCell ref="A3:M3"/>
    <mergeCell ref="A14:J14"/>
    <mergeCell ref="A15:M15"/>
    <mergeCell ref="A6:A7"/>
    <mergeCell ref="B6:B7"/>
    <mergeCell ref="C6:C7"/>
    <mergeCell ref="D6:D7"/>
    <mergeCell ref="A2:AG2"/>
    <mergeCell ref="A4:AG4"/>
    <mergeCell ref="A5:AG5"/>
    <mergeCell ref="K6:K7"/>
    <mergeCell ref="L6:L7"/>
    <mergeCell ref="M6:M7"/>
    <mergeCell ref="N6:AG6"/>
    <mergeCell ref="E6:E7"/>
    <mergeCell ref="F6:F7"/>
    <mergeCell ref="G6:G7"/>
  </mergeCells>
  <printOptions/>
  <pageMargins left="0" right="0" top="0.15748031496062992" bottom="0.7480314960629921" header="0.31496062992125984" footer="0.31496062992125984"/>
  <pageSetup horizontalDpi="600" verticalDpi="600" orientation="landscape" paperSize="9" scale="80" r:id="rId1"/>
  <headerFooter>
    <oddFooter>&amp;C&amp;P</oddFooter>
  </headerFooter>
</worksheet>
</file>

<file path=xl/worksheets/sheet3.xml><?xml version="1.0" encoding="utf-8"?>
<worksheet xmlns="http://schemas.openxmlformats.org/spreadsheetml/2006/main" xmlns:r="http://schemas.openxmlformats.org/officeDocument/2006/relationships">
  <sheetPr>
    <tabColor rgb="FFFF0000"/>
  </sheetPr>
  <dimension ref="A1:AI14"/>
  <sheetViews>
    <sheetView zoomScalePageLayoutView="0" workbookViewId="0" topLeftCell="A7">
      <selection activeCell="AH4" sqref="AH4"/>
    </sheetView>
  </sheetViews>
  <sheetFormatPr defaultColWidth="9.00390625" defaultRowHeight="15.75"/>
  <cols>
    <col min="1" max="1" width="3.75390625" style="58" customWidth="1"/>
    <col min="2" max="2" width="7.25390625" style="58" customWidth="1"/>
    <col min="3" max="3" width="5.875" style="58" hidden="1" customWidth="1"/>
    <col min="4" max="4" width="8.75390625" style="58" customWidth="1"/>
    <col min="5" max="5" width="9.125" style="58" customWidth="1"/>
    <col min="6" max="6" width="7.50390625" style="58" customWidth="1"/>
    <col min="7" max="7" width="16.25390625" style="58" customWidth="1"/>
    <col min="8" max="12" width="9.00390625" style="58" customWidth="1"/>
    <col min="13" max="13" width="13.375" style="58" customWidth="1"/>
    <col min="14" max="16" width="4.125" style="19" customWidth="1"/>
    <col min="17" max="18" width="4.125" style="19" hidden="1" customWidth="1"/>
    <col min="19" max="24" width="4.75390625" style="19" customWidth="1"/>
    <col min="25" max="31" width="4.125" style="19" customWidth="1"/>
    <col min="32" max="32" width="4.125" style="19" hidden="1" customWidth="1"/>
    <col min="33" max="33" width="4.125" style="19" customWidth="1"/>
    <col min="34" max="35" width="9.00390625" style="20" customWidth="1"/>
    <col min="36" max="16384" width="9.00390625" style="58" customWidth="1"/>
  </cols>
  <sheetData>
    <row r="1" spans="1:35" s="128" customFormat="1" ht="15.75">
      <c r="A1" s="128" t="s">
        <v>277</v>
      </c>
      <c r="D1" s="129"/>
      <c r="E1" s="130"/>
      <c r="F1" s="131"/>
      <c r="G1" s="131"/>
      <c r="H1" s="131"/>
      <c r="I1" s="131"/>
      <c r="J1" s="132"/>
      <c r="K1" s="131"/>
      <c r="M1" s="133"/>
      <c r="N1" s="131"/>
      <c r="O1" s="131"/>
      <c r="P1" s="131"/>
      <c r="Q1" s="131"/>
      <c r="R1" s="131"/>
      <c r="S1" s="131"/>
      <c r="T1" s="131"/>
      <c r="U1" s="131"/>
      <c r="V1" s="131"/>
      <c r="W1" s="131"/>
      <c r="X1" s="131"/>
      <c r="Y1" s="131"/>
      <c r="Z1" s="131"/>
      <c r="AA1" s="131"/>
      <c r="AB1" s="131"/>
      <c r="AC1" s="131"/>
      <c r="AD1" s="131"/>
      <c r="AE1" s="131"/>
      <c r="AF1" s="131"/>
      <c r="AG1" s="131"/>
      <c r="AH1" s="134"/>
      <c r="AI1" s="134"/>
    </row>
    <row r="2" spans="1:35" s="136" customFormat="1" ht="15.75">
      <c r="A2" s="158" t="s">
        <v>757</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35"/>
      <c r="AI2" s="135"/>
    </row>
    <row r="3" spans="1:35" s="5" customFormat="1" ht="15.75" customHeight="1">
      <c r="A3" s="159" t="s">
        <v>790</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6"/>
      <c r="AI3" s="16"/>
    </row>
    <row r="4" spans="1:35" s="136" customFormat="1" ht="41.25" customHeight="1">
      <c r="A4" s="159" t="s">
        <v>787</v>
      </c>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35"/>
      <c r="AI4" s="135"/>
    </row>
    <row r="5" spans="1:35" s="4" customFormat="1" ht="15.75">
      <c r="A5" s="160" t="s">
        <v>758</v>
      </c>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38"/>
      <c r="AI5" s="138"/>
    </row>
    <row r="6" spans="1:35" s="40" customFormat="1" ht="11.25">
      <c r="A6" s="169" t="s">
        <v>0</v>
      </c>
      <c r="B6" s="170" t="s">
        <v>308</v>
      </c>
      <c r="C6" s="169" t="s">
        <v>25</v>
      </c>
      <c r="D6" s="170" t="s">
        <v>309</v>
      </c>
      <c r="E6" s="170" t="s">
        <v>310</v>
      </c>
      <c r="F6" s="170" t="s">
        <v>311</v>
      </c>
      <c r="G6" s="170" t="s">
        <v>312</v>
      </c>
      <c r="H6" s="169" t="s">
        <v>255</v>
      </c>
      <c r="I6" s="169" t="s">
        <v>256</v>
      </c>
      <c r="J6" s="169" t="s">
        <v>257</v>
      </c>
      <c r="K6" s="169" t="s">
        <v>4</v>
      </c>
      <c r="L6" s="170" t="s">
        <v>788</v>
      </c>
      <c r="M6" s="169" t="s">
        <v>313</v>
      </c>
      <c r="N6" s="163" t="s">
        <v>756</v>
      </c>
      <c r="O6" s="163"/>
      <c r="P6" s="163"/>
      <c r="Q6" s="163"/>
      <c r="R6" s="163"/>
      <c r="S6" s="163"/>
      <c r="T6" s="163"/>
      <c r="U6" s="163"/>
      <c r="V6" s="163"/>
      <c r="W6" s="163"/>
      <c r="X6" s="163"/>
      <c r="Y6" s="163"/>
      <c r="Z6" s="163"/>
      <c r="AA6" s="163"/>
      <c r="AB6" s="163"/>
      <c r="AC6" s="163"/>
      <c r="AD6" s="163"/>
      <c r="AE6" s="163"/>
      <c r="AF6" s="163"/>
      <c r="AG6" s="163"/>
      <c r="AH6" s="18"/>
      <c r="AI6" s="18"/>
    </row>
    <row r="7" spans="1:33" s="24" customFormat="1" ht="73.5">
      <c r="A7" s="169"/>
      <c r="B7" s="170"/>
      <c r="C7" s="169"/>
      <c r="D7" s="170"/>
      <c r="E7" s="170"/>
      <c r="F7" s="170"/>
      <c r="G7" s="170"/>
      <c r="H7" s="169"/>
      <c r="I7" s="169"/>
      <c r="J7" s="169"/>
      <c r="K7" s="169"/>
      <c r="L7" s="170"/>
      <c r="M7" s="169"/>
      <c r="N7" s="42" t="s">
        <v>777</v>
      </c>
      <c r="O7" s="42" t="s">
        <v>778</v>
      </c>
      <c r="P7" s="42" t="s">
        <v>759</v>
      </c>
      <c r="Q7" s="42" t="s">
        <v>760</v>
      </c>
      <c r="R7" s="42" t="s">
        <v>761</v>
      </c>
      <c r="S7" s="42" t="s">
        <v>762</v>
      </c>
      <c r="T7" s="42" t="s">
        <v>763</v>
      </c>
      <c r="U7" s="42" t="s">
        <v>764</v>
      </c>
      <c r="V7" s="42" t="s">
        <v>765</v>
      </c>
      <c r="W7" s="42" t="s">
        <v>766</v>
      </c>
      <c r="X7" s="42" t="s">
        <v>767</v>
      </c>
      <c r="Y7" s="42" t="s">
        <v>768</v>
      </c>
      <c r="Z7" s="42" t="s">
        <v>769</v>
      </c>
      <c r="AA7" s="42" t="s">
        <v>770</v>
      </c>
      <c r="AB7" s="42" t="s">
        <v>771</v>
      </c>
      <c r="AC7" s="42" t="s">
        <v>772</v>
      </c>
      <c r="AD7" s="42" t="s">
        <v>773</v>
      </c>
      <c r="AE7" s="42" t="s">
        <v>774</v>
      </c>
      <c r="AF7" s="42" t="s">
        <v>775</v>
      </c>
      <c r="AG7" s="42" t="s">
        <v>776</v>
      </c>
    </row>
    <row r="8" spans="1:35" s="94" customFormat="1" ht="10.5">
      <c r="A8" s="120" t="s">
        <v>314</v>
      </c>
      <c r="B8" s="120"/>
      <c r="C8" s="120"/>
      <c r="D8" s="120"/>
      <c r="E8" s="120"/>
      <c r="F8" s="120"/>
      <c r="G8" s="120"/>
      <c r="H8" s="120"/>
      <c r="I8" s="120"/>
      <c r="J8" s="120"/>
      <c r="K8" s="120"/>
      <c r="L8" s="120"/>
      <c r="M8" s="120"/>
      <c r="N8" s="38"/>
      <c r="O8" s="38"/>
      <c r="P8" s="38"/>
      <c r="Q8" s="38"/>
      <c r="R8" s="38"/>
      <c r="S8" s="38"/>
      <c r="T8" s="38"/>
      <c r="U8" s="38"/>
      <c r="V8" s="38"/>
      <c r="W8" s="38"/>
      <c r="X8" s="38"/>
      <c r="Y8" s="38"/>
      <c r="Z8" s="38"/>
      <c r="AA8" s="38"/>
      <c r="AB8" s="38"/>
      <c r="AC8" s="38"/>
      <c r="AD8" s="38"/>
      <c r="AE8" s="38"/>
      <c r="AF8" s="38"/>
      <c r="AG8" s="38"/>
      <c r="AH8" s="25"/>
      <c r="AI8" s="25"/>
    </row>
    <row r="9" spans="1:35" s="19" customFormat="1" ht="33.75">
      <c r="A9" s="29">
        <v>1</v>
      </c>
      <c r="B9" s="121">
        <v>247</v>
      </c>
      <c r="C9" s="28">
        <v>2058</v>
      </c>
      <c r="D9" s="102" t="s">
        <v>315</v>
      </c>
      <c r="E9" s="29" t="s">
        <v>316</v>
      </c>
      <c r="F9" s="29" t="s">
        <v>317</v>
      </c>
      <c r="G9" s="102" t="s">
        <v>318</v>
      </c>
      <c r="H9" s="29" t="s">
        <v>319</v>
      </c>
      <c r="I9" s="29" t="s">
        <v>320</v>
      </c>
      <c r="J9" s="29" t="s">
        <v>5</v>
      </c>
      <c r="K9" s="29">
        <v>2</v>
      </c>
      <c r="L9" s="122">
        <v>3202100</v>
      </c>
      <c r="M9" s="122">
        <f>L9*K9</f>
        <v>6404200</v>
      </c>
      <c r="N9" s="29">
        <v>2</v>
      </c>
      <c r="O9" s="29">
        <v>0</v>
      </c>
      <c r="P9" s="29">
        <v>0</v>
      </c>
      <c r="Q9" s="29">
        <v>0</v>
      </c>
      <c r="R9" s="29">
        <v>0</v>
      </c>
      <c r="S9" s="29">
        <v>0</v>
      </c>
      <c r="T9" s="29">
        <v>0</v>
      </c>
      <c r="U9" s="29">
        <v>0</v>
      </c>
      <c r="V9" s="29">
        <v>0</v>
      </c>
      <c r="W9" s="29">
        <v>0</v>
      </c>
      <c r="X9" s="29">
        <v>0</v>
      </c>
      <c r="Y9" s="29">
        <v>0</v>
      </c>
      <c r="Z9" s="29">
        <v>0</v>
      </c>
      <c r="AA9" s="29">
        <v>0</v>
      </c>
      <c r="AB9" s="29">
        <v>0</v>
      </c>
      <c r="AC9" s="29">
        <v>0</v>
      </c>
      <c r="AD9" s="29">
        <v>0</v>
      </c>
      <c r="AE9" s="29">
        <v>0</v>
      </c>
      <c r="AF9" s="29">
        <v>0</v>
      </c>
      <c r="AG9" s="29">
        <v>0</v>
      </c>
      <c r="AH9" s="19">
        <f>SUM(N9:AG9)</f>
        <v>2</v>
      </c>
      <c r="AI9" s="19">
        <f>AH9-K9</f>
        <v>0</v>
      </c>
    </row>
    <row r="10" spans="1:35" s="19" customFormat="1" ht="45">
      <c r="A10" s="29">
        <v>2</v>
      </c>
      <c r="B10" s="121">
        <v>248</v>
      </c>
      <c r="C10" s="28">
        <v>4792</v>
      </c>
      <c r="D10" s="102" t="s">
        <v>321</v>
      </c>
      <c r="E10" s="102" t="s">
        <v>322</v>
      </c>
      <c r="F10" s="29" t="s">
        <v>323</v>
      </c>
      <c r="G10" s="102" t="s">
        <v>324</v>
      </c>
      <c r="H10" s="29" t="s">
        <v>319</v>
      </c>
      <c r="I10" s="29" t="s">
        <v>320</v>
      </c>
      <c r="J10" s="29" t="s">
        <v>6</v>
      </c>
      <c r="K10" s="29">
        <v>2</v>
      </c>
      <c r="L10" s="122">
        <v>15127000</v>
      </c>
      <c r="M10" s="122">
        <f>L10*K10</f>
        <v>30254000</v>
      </c>
      <c r="N10" s="29">
        <v>2</v>
      </c>
      <c r="O10" s="29">
        <v>0</v>
      </c>
      <c r="P10" s="29">
        <v>0</v>
      </c>
      <c r="Q10" s="29">
        <v>0</v>
      </c>
      <c r="R10" s="29">
        <v>0</v>
      </c>
      <c r="S10" s="29">
        <v>0</v>
      </c>
      <c r="T10" s="29">
        <v>0</v>
      </c>
      <c r="U10" s="29">
        <v>0</v>
      </c>
      <c r="V10" s="29">
        <v>0</v>
      </c>
      <c r="W10" s="29">
        <v>0</v>
      </c>
      <c r="X10" s="29">
        <v>0</v>
      </c>
      <c r="Y10" s="29">
        <v>0</v>
      </c>
      <c r="Z10" s="29">
        <v>0</v>
      </c>
      <c r="AA10" s="29">
        <v>0</v>
      </c>
      <c r="AB10" s="29">
        <v>0</v>
      </c>
      <c r="AC10" s="29">
        <v>0</v>
      </c>
      <c r="AD10" s="29">
        <v>0</v>
      </c>
      <c r="AE10" s="29">
        <v>0</v>
      </c>
      <c r="AF10" s="29">
        <v>0</v>
      </c>
      <c r="AG10" s="29">
        <v>0</v>
      </c>
      <c r="AH10" s="19">
        <f>SUM(N10:AG10)</f>
        <v>2</v>
      </c>
      <c r="AI10" s="19">
        <f>AH10-K10</f>
        <v>0</v>
      </c>
    </row>
    <row r="11" spans="1:35" s="19" customFormat="1" ht="67.5">
      <c r="A11" s="29">
        <v>3</v>
      </c>
      <c r="B11" s="121">
        <v>249</v>
      </c>
      <c r="C11" s="28">
        <v>2227</v>
      </c>
      <c r="D11" s="102" t="s">
        <v>325</v>
      </c>
      <c r="E11" s="102" t="s">
        <v>326</v>
      </c>
      <c r="F11" s="29" t="s">
        <v>327</v>
      </c>
      <c r="G11" s="102" t="s">
        <v>324</v>
      </c>
      <c r="H11" s="29" t="s">
        <v>319</v>
      </c>
      <c r="I11" s="29" t="s">
        <v>320</v>
      </c>
      <c r="J11" s="29" t="s">
        <v>6</v>
      </c>
      <c r="K11" s="29">
        <v>5</v>
      </c>
      <c r="L11" s="122">
        <v>92000000</v>
      </c>
      <c r="M11" s="122">
        <f>L11*K11</f>
        <v>460000000</v>
      </c>
      <c r="N11" s="29">
        <v>5</v>
      </c>
      <c r="O11" s="29">
        <v>0</v>
      </c>
      <c r="P11" s="29">
        <v>0</v>
      </c>
      <c r="Q11" s="29">
        <v>0</v>
      </c>
      <c r="R11" s="29">
        <v>0</v>
      </c>
      <c r="S11" s="29">
        <v>0</v>
      </c>
      <c r="T11" s="29">
        <v>0</v>
      </c>
      <c r="U11" s="29">
        <v>0</v>
      </c>
      <c r="V11" s="29">
        <v>0</v>
      </c>
      <c r="W11" s="29">
        <v>0</v>
      </c>
      <c r="X11" s="29">
        <v>0</v>
      </c>
      <c r="Y11" s="29">
        <v>0</v>
      </c>
      <c r="Z11" s="29">
        <v>0</v>
      </c>
      <c r="AA11" s="29">
        <v>0</v>
      </c>
      <c r="AB11" s="29">
        <v>0</v>
      </c>
      <c r="AC11" s="29">
        <v>0</v>
      </c>
      <c r="AD11" s="29">
        <v>0</v>
      </c>
      <c r="AE11" s="29">
        <v>0</v>
      </c>
      <c r="AF11" s="29">
        <v>0</v>
      </c>
      <c r="AG11" s="29">
        <v>0</v>
      </c>
      <c r="AH11" s="19">
        <f>SUM(N11:AG11)</f>
        <v>5</v>
      </c>
      <c r="AI11" s="19">
        <f>AH11-K11</f>
        <v>0</v>
      </c>
    </row>
    <row r="12" spans="1:35" s="19" customFormat="1" ht="56.25">
      <c r="A12" s="29">
        <v>4</v>
      </c>
      <c r="B12" s="121">
        <v>250</v>
      </c>
      <c r="C12" s="28">
        <v>4779</v>
      </c>
      <c r="D12" s="102" t="s">
        <v>328</v>
      </c>
      <c r="E12" s="102" t="s">
        <v>329</v>
      </c>
      <c r="F12" s="29" t="s">
        <v>323</v>
      </c>
      <c r="G12" s="102" t="s">
        <v>324</v>
      </c>
      <c r="H12" s="29" t="s">
        <v>319</v>
      </c>
      <c r="I12" s="29" t="s">
        <v>320</v>
      </c>
      <c r="J12" s="29" t="s">
        <v>6</v>
      </c>
      <c r="K12" s="29">
        <v>6</v>
      </c>
      <c r="L12" s="122">
        <v>10755900</v>
      </c>
      <c r="M12" s="122">
        <f>L12*K12</f>
        <v>64535400</v>
      </c>
      <c r="N12" s="29">
        <v>6</v>
      </c>
      <c r="O12" s="29">
        <v>0</v>
      </c>
      <c r="P12" s="29">
        <v>0</v>
      </c>
      <c r="Q12" s="29">
        <v>0</v>
      </c>
      <c r="R12" s="29">
        <v>0</v>
      </c>
      <c r="S12" s="29">
        <v>0</v>
      </c>
      <c r="T12" s="29">
        <v>0</v>
      </c>
      <c r="U12" s="29">
        <v>0</v>
      </c>
      <c r="V12" s="29">
        <v>0</v>
      </c>
      <c r="W12" s="29">
        <v>0</v>
      </c>
      <c r="X12" s="29">
        <v>0</v>
      </c>
      <c r="Y12" s="29">
        <v>0</v>
      </c>
      <c r="Z12" s="29">
        <v>0</v>
      </c>
      <c r="AA12" s="29">
        <v>0</v>
      </c>
      <c r="AB12" s="29">
        <v>0</v>
      </c>
      <c r="AC12" s="29">
        <v>0</v>
      </c>
      <c r="AD12" s="29">
        <v>0</v>
      </c>
      <c r="AE12" s="29">
        <v>0</v>
      </c>
      <c r="AF12" s="29">
        <v>0</v>
      </c>
      <c r="AG12" s="29">
        <v>0</v>
      </c>
      <c r="AH12" s="19">
        <f>SUM(N12:AG12)</f>
        <v>6</v>
      </c>
      <c r="AI12" s="19">
        <f>AH12-K12</f>
        <v>0</v>
      </c>
    </row>
    <row r="13" spans="1:35" s="125" customFormat="1" ht="11.25">
      <c r="A13" s="178" t="s">
        <v>22</v>
      </c>
      <c r="B13" s="179"/>
      <c r="C13" s="179"/>
      <c r="D13" s="179"/>
      <c r="E13" s="179"/>
      <c r="F13" s="179"/>
      <c r="G13" s="179"/>
      <c r="H13" s="179"/>
      <c r="I13" s="179"/>
      <c r="J13" s="180"/>
      <c r="K13" s="123"/>
      <c r="L13" s="123"/>
      <c r="M13" s="124">
        <f>SUM(M9:M12)</f>
        <v>561193600</v>
      </c>
      <c r="N13" s="29"/>
      <c r="O13" s="29"/>
      <c r="P13" s="29"/>
      <c r="Q13" s="29"/>
      <c r="R13" s="29"/>
      <c r="S13" s="29"/>
      <c r="T13" s="29"/>
      <c r="U13" s="29"/>
      <c r="V13" s="29"/>
      <c r="W13" s="29"/>
      <c r="X13" s="29"/>
      <c r="Y13" s="29"/>
      <c r="Z13" s="29"/>
      <c r="AA13" s="29"/>
      <c r="AB13" s="29"/>
      <c r="AC13" s="29"/>
      <c r="AD13" s="29"/>
      <c r="AE13" s="29"/>
      <c r="AF13" s="29"/>
      <c r="AG13" s="29"/>
      <c r="AH13" s="19"/>
      <c r="AI13" s="19"/>
    </row>
    <row r="14" spans="1:35" s="94" customFormat="1" ht="11.25">
      <c r="A14" s="175" t="s">
        <v>781</v>
      </c>
      <c r="B14" s="176"/>
      <c r="C14" s="176"/>
      <c r="D14" s="176"/>
      <c r="E14" s="176"/>
      <c r="F14" s="176"/>
      <c r="G14" s="176"/>
      <c r="H14" s="176"/>
      <c r="I14" s="176"/>
      <c r="J14" s="176"/>
      <c r="K14" s="176"/>
      <c r="L14" s="176"/>
      <c r="M14" s="177"/>
      <c r="N14" s="29"/>
      <c r="O14" s="29"/>
      <c r="P14" s="29"/>
      <c r="Q14" s="29"/>
      <c r="R14" s="29"/>
      <c r="S14" s="29"/>
      <c r="T14" s="29"/>
      <c r="U14" s="29"/>
      <c r="V14" s="29"/>
      <c r="W14" s="29"/>
      <c r="X14" s="29"/>
      <c r="Y14" s="29"/>
      <c r="Z14" s="29"/>
      <c r="AA14" s="29"/>
      <c r="AB14" s="29"/>
      <c r="AC14" s="29"/>
      <c r="AD14" s="29"/>
      <c r="AE14" s="29"/>
      <c r="AF14" s="29"/>
      <c r="AG14" s="29"/>
      <c r="AH14" s="19"/>
      <c r="AI14" s="19"/>
    </row>
  </sheetData>
  <sheetProtection/>
  <mergeCells count="20">
    <mergeCell ref="A13:J13"/>
    <mergeCell ref="A3:AG3"/>
    <mergeCell ref="F6:F7"/>
    <mergeCell ref="G6:G7"/>
    <mergeCell ref="H6:H7"/>
    <mergeCell ref="A14:M14"/>
    <mergeCell ref="A6:A7"/>
    <mergeCell ref="B6:B7"/>
    <mergeCell ref="C6:C7"/>
    <mergeCell ref="I6:I7"/>
    <mergeCell ref="A2:AG2"/>
    <mergeCell ref="A4:AG4"/>
    <mergeCell ref="A5:AG5"/>
    <mergeCell ref="J6:J7"/>
    <mergeCell ref="K6:K7"/>
    <mergeCell ref="L6:L7"/>
    <mergeCell ref="M6:M7"/>
    <mergeCell ref="N6:AG6"/>
    <mergeCell ref="D6:D7"/>
    <mergeCell ref="E6:E7"/>
  </mergeCells>
  <printOptions/>
  <pageMargins left="0" right="0" top="0.15748031496062992" bottom="0.7480314960629921" header="0.31496062992125984" footer="0.31496062992125984"/>
  <pageSetup horizontalDpi="600" verticalDpi="600" orientation="landscape" paperSize="9" scale="80" r:id="rId3"/>
  <headerFooter>
    <oddFooter>&amp;C&amp;P</oddFooter>
  </headerFooter>
  <legacyDrawing r:id="rId2"/>
</worksheet>
</file>

<file path=xl/worksheets/sheet4.xml><?xml version="1.0" encoding="utf-8"?>
<worksheet xmlns="http://schemas.openxmlformats.org/spreadsheetml/2006/main" xmlns:r="http://schemas.openxmlformats.org/officeDocument/2006/relationships">
  <dimension ref="A1:AI14"/>
  <sheetViews>
    <sheetView zoomScalePageLayoutView="0" workbookViewId="0" topLeftCell="A10">
      <selection activeCell="AH4" sqref="AH4"/>
    </sheetView>
  </sheetViews>
  <sheetFormatPr defaultColWidth="9.00390625" defaultRowHeight="15.75"/>
  <cols>
    <col min="1" max="1" width="3.875" style="58" customWidth="1"/>
    <col min="2" max="2" width="4.125" style="58" customWidth="1"/>
    <col min="3" max="3" width="0" style="58" hidden="1" customWidth="1"/>
    <col min="4" max="4" width="9.875" style="58" customWidth="1"/>
    <col min="5" max="5" width="9.50390625" style="58" customWidth="1"/>
    <col min="6" max="6" width="7.50390625" style="58" customWidth="1"/>
    <col min="7" max="7" width="16.25390625" style="58" customWidth="1"/>
    <col min="8" max="8" width="5.625" style="58" customWidth="1"/>
    <col min="9" max="9" width="6.625" style="58" customWidth="1"/>
    <col min="10" max="10" width="5.50390625" style="58" customWidth="1"/>
    <col min="11" max="11" width="5.375" style="58" customWidth="1"/>
    <col min="12" max="12" width="9.00390625" style="58" customWidth="1"/>
    <col min="13" max="13" width="11.25390625" style="58" customWidth="1"/>
    <col min="14" max="16" width="4.125" style="22" customWidth="1"/>
    <col min="17" max="18" width="4.125" style="22" hidden="1" customWidth="1"/>
    <col min="19" max="20" width="4.75390625" style="22" customWidth="1"/>
    <col min="21" max="24" width="4.75390625" style="19" customWidth="1"/>
    <col min="25" max="31" width="4.125" style="19" customWidth="1"/>
    <col min="32" max="32" width="4.125" style="19" hidden="1" customWidth="1"/>
    <col min="33" max="33" width="4.125" style="19" customWidth="1"/>
    <col min="34" max="35" width="9.00390625" style="20" customWidth="1"/>
    <col min="36" max="16384" width="9.00390625" style="58" customWidth="1"/>
  </cols>
  <sheetData>
    <row r="1" spans="1:35" s="128" customFormat="1" ht="15.75">
      <c r="A1" s="128" t="s">
        <v>307</v>
      </c>
      <c r="D1" s="129"/>
      <c r="E1" s="130"/>
      <c r="F1" s="131"/>
      <c r="G1" s="131"/>
      <c r="H1" s="131"/>
      <c r="I1" s="131"/>
      <c r="J1" s="132"/>
      <c r="K1" s="131"/>
      <c r="M1" s="133"/>
      <c r="N1" s="139"/>
      <c r="O1" s="139"/>
      <c r="P1" s="139"/>
      <c r="Q1" s="139"/>
      <c r="R1" s="139"/>
      <c r="S1" s="139"/>
      <c r="T1" s="139"/>
      <c r="U1" s="131"/>
      <c r="V1" s="131"/>
      <c r="W1" s="131"/>
      <c r="X1" s="131"/>
      <c r="Y1" s="131"/>
      <c r="Z1" s="131"/>
      <c r="AA1" s="131"/>
      <c r="AB1" s="131"/>
      <c r="AC1" s="131"/>
      <c r="AD1" s="131"/>
      <c r="AE1" s="131"/>
      <c r="AF1" s="131"/>
      <c r="AG1" s="131"/>
      <c r="AH1" s="134"/>
      <c r="AI1" s="134"/>
    </row>
    <row r="2" spans="1:35" s="136" customFormat="1" ht="15.75">
      <c r="A2" s="158" t="s">
        <v>757</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35"/>
      <c r="AI2" s="135"/>
    </row>
    <row r="3" spans="1:35" s="5" customFormat="1" ht="15.75" customHeight="1">
      <c r="A3" s="159" t="s">
        <v>791</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6"/>
      <c r="AI3" s="16"/>
    </row>
    <row r="4" spans="1:35" s="136" customFormat="1" ht="41.25" customHeight="1">
      <c r="A4" s="159" t="s">
        <v>787</v>
      </c>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35"/>
      <c r="AI4" s="135"/>
    </row>
    <row r="5" spans="1:35" s="4" customFormat="1" ht="15.75">
      <c r="A5" s="160" t="s">
        <v>758</v>
      </c>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38"/>
      <c r="AI5" s="138"/>
    </row>
    <row r="6" spans="1:35" s="40" customFormat="1" ht="11.25">
      <c r="A6" s="181" t="s">
        <v>0</v>
      </c>
      <c r="B6" s="181" t="s">
        <v>331</v>
      </c>
      <c r="C6" s="181" t="s">
        <v>332</v>
      </c>
      <c r="D6" s="181" t="s">
        <v>333</v>
      </c>
      <c r="E6" s="181" t="s">
        <v>334</v>
      </c>
      <c r="F6" s="181" t="s">
        <v>2</v>
      </c>
      <c r="G6" s="181" t="s">
        <v>28</v>
      </c>
      <c r="H6" s="181" t="s">
        <v>255</v>
      </c>
      <c r="I6" s="181" t="s">
        <v>256</v>
      </c>
      <c r="J6" s="181" t="s">
        <v>257</v>
      </c>
      <c r="K6" s="181" t="s">
        <v>258</v>
      </c>
      <c r="L6" s="182" t="s">
        <v>788</v>
      </c>
      <c r="M6" s="182" t="s">
        <v>313</v>
      </c>
      <c r="N6" s="163" t="s">
        <v>756</v>
      </c>
      <c r="O6" s="163"/>
      <c r="P6" s="163"/>
      <c r="Q6" s="163"/>
      <c r="R6" s="163"/>
      <c r="S6" s="163"/>
      <c r="T6" s="163"/>
      <c r="U6" s="163"/>
      <c r="V6" s="163"/>
      <c r="W6" s="163"/>
      <c r="X6" s="163"/>
      <c r="Y6" s="163"/>
      <c r="Z6" s="163"/>
      <c r="AA6" s="163"/>
      <c r="AB6" s="163"/>
      <c r="AC6" s="163"/>
      <c r="AD6" s="163"/>
      <c r="AE6" s="163"/>
      <c r="AF6" s="163"/>
      <c r="AG6" s="163"/>
      <c r="AH6" s="18"/>
      <c r="AI6" s="18"/>
    </row>
    <row r="7" spans="1:33" ht="54">
      <c r="A7" s="181"/>
      <c r="B7" s="181"/>
      <c r="C7" s="181"/>
      <c r="D7" s="181"/>
      <c r="E7" s="181"/>
      <c r="F7" s="181"/>
      <c r="G7" s="181"/>
      <c r="H7" s="181"/>
      <c r="I7" s="181"/>
      <c r="J7" s="181"/>
      <c r="K7" s="181"/>
      <c r="L7" s="182"/>
      <c r="M7" s="182"/>
      <c r="N7" s="140" t="s">
        <v>777</v>
      </c>
      <c r="O7" s="140" t="s">
        <v>778</v>
      </c>
      <c r="P7" s="140" t="s">
        <v>759</v>
      </c>
      <c r="Q7" s="140" t="s">
        <v>760</v>
      </c>
      <c r="R7" s="141" t="s">
        <v>761</v>
      </c>
      <c r="S7" s="141" t="s">
        <v>762</v>
      </c>
      <c r="T7" s="141" t="s">
        <v>763</v>
      </c>
      <c r="U7" s="27" t="s">
        <v>764</v>
      </c>
      <c r="V7" s="27" t="s">
        <v>765</v>
      </c>
      <c r="W7" s="27" t="s">
        <v>766</v>
      </c>
      <c r="X7" s="27" t="s">
        <v>767</v>
      </c>
      <c r="Y7" s="27" t="s">
        <v>768</v>
      </c>
      <c r="Z7" s="27" t="s">
        <v>769</v>
      </c>
      <c r="AA7" s="27" t="s">
        <v>770</v>
      </c>
      <c r="AB7" s="27" t="s">
        <v>771</v>
      </c>
      <c r="AC7" s="27" t="s">
        <v>772</v>
      </c>
      <c r="AD7" s="27" t="s">
        <v>773</v>
      </c>
      <c r="AE7" s="27" t="s">
        <v>774</v>
      </c>
      <c r="AF7" s="27" t="s">
        <v>775</v>
      </c>
      <c r="AG7" s="27" t="s">
        <v>776</v>
      </c>
    </row>
    <row r="8" spans="1:33" ht="11.25">
      <c r="A8" s="95"/>
      <c r="B8" s="96" t="s">
        <v>335</v>
      </c>
      <c r="C8" s="97"/>
      <c r="D8" s="97"/>
      <c r="E8" s="98"/>
      <c r="F8" s="99"/>
      <c r="G8" s="100"/>
      <c r="H8" s="99"/>
      <c r="I8" s="99"/>
      <c r="J8" s="99"/>
      <c r="K8" s="99"/>
      <c r="L8" s="101"/>
      <c r="M8" s="101"/>
      <c r="N8" s="31"/>
      <c r="O8" s="31"/>
      <c r="P8" s="31"/>
      <c r="Q8" s="31"/>
      <c r="R8" s="32"/>
      <c r="S8" s="32"/>
      <c r="T8" s="32"/>
      <c r="U8" s="29"/>
      <c r="V8" s="29"/>
      <c r="W8" s="29"/>
      <c r="X8" s="29"/>
      <c r="Y8" s="29"/>
      <c r="Z8" s="29"/>
      <c r="AA8" s="29"/>
      <c r="AB8" s="29"/>
      <c r="AC8" s="29"/>
      <c r="AD8" s="29"/>
      <c r="AE8" s="29"/>
      <c r="AF8" s="29"/>
      <c r="AG8" s="29"/>
    </row>
    <row r="9" spans="1:35" ht="146.25">
      <c r="A9" s="109">
        <v>1</v>
      </c>
      <c r="B9" s="110">
        <v>36</v>
      </c>
      <c r="C9" s="111" t="s">
        <v>336</v>
      </c>
      <c r="D9" s="12" t="s">
        <v>337</v>
      </c>
      <c r="E9" s="12" t="s">
        <v>338</v>
      </c>
      <c r="F9" s="11" t="s">
        <v>339</v>
      </c>
      <c r="G9" s="12" t="s">
        <v>340</v>
      </c>
      <c r="H9" s="10" t="s">
        <v>341</v>
      </c>
      <c r="I9" s="10" t="s">
        <v>342</v>
      </c>
      <c r="J9" s="10" t="s">
        <v>343</v>
      </c>
      <c r="K9" s="112">
        <v>20</v>
      </c>
      <c r="L9" s="113">
        <v>3150000</v>
      </c>
      <c r="M9" s="113">
        <f>K9*L9</f>
        <v>63000000</v>
      </c>
      <c r="N9" s="33">
        <v>0</v>
      </c>
      <c r="O9" s="33">
        <v>0</v>
      </c>
      <c r="P9" s="33">
        <v>20</v>
      </c>
      <c r="Q9" s="33">
        <v>0</v>
      </c>
      <c r="R9" s="32">
        <v>0</v>
      </c>
      <c r="S9" s="32">
        <v>0</v>
      </c>
      <c r="T9" s="32">
        <v>0</v>
      </c>
      <c r="U9" s="29">
        <v>0</v>
      </c>
      <c r="V9" s="29">
        <v>0</v>
      </c>
      <c r="W9" s="29">
        <v>0</v>
      </c>
      <c r="X9" s="29">
        <v>0</v>
      </c>
      <c r="Y9" s="29">
        <v>0</v>
      </c>
      <c r="Z9" s="29">
        <v>0</v>
      </c>
      <c r="AA9" s="29">
        <v>0</v>
      </c>
      <c r="AB9" s="29">
        <v>0</v>
      </c>
      <c r="AC9" s="29">
        <v>0</v>
      </c>
      <c r="AD9" s="29">
        <v>0</v>
      </c>
      <c r="AE9" s="29">
        <v>0</v>
      </c>
      <c r="AF9" s="29">
        <v>0</v>
      </c>
      <c r="AG9" s="29">
        <v>0</v>
      </c>
      <c r="AH9" s="20">
        <f>SUM(N9:AG9)</f>
        <v>20</v>
      </c>
      <c r="AI9" s="20">
        <f>AH9-K9</f>
        <v>0</v>
      </c>
    </row>
    <row r="10" spans="1:35" ht="90">
      <c r="A10" s="109">
        <v>2</v>
      </c>
      <c r="B10" s="110">
        <v>37</v>
      </c>
      <c r="C10" s="114" t="s">
        <v>344</v>
      </c>
      <c r="D10" s="12" t="s">
        <v>345</v>
      </c>
      <c r="E10" s="12" t="s">
        <v>345</v>
      </c>
      <c r="F10" s="11" t="s">
        <v>346</v>
      </c>
      <c r="G10" s="12" t="s">
        <v>347</v>
      </c>
      <c r="H10" s="10" t="s">
        <v>341</v>
      </c>
      <c r="I10" s="10" t="s">
        <v>52</v>
      </c>
      <c r="J10" s="10" t="s">
        <v>5</v>
      </c>
      <c r="K10" s="112">
        <v>10</v>
      </c>
      <c r="L10" s="113">
        <v>3200000</v>
      </c>
      <c r="M10" s="113">
        <f>K10*L10</f>
        <v>32000000</v>
      </c>
      <c r="N10" s="33">
        <v>0</v>
      </c>
      <c r="O10" s="33">
        <v>0</v>
      </c>
      <c r="P10" s="33">
        <v>10</v>
      </c>
      <c r="Q10" s="33">
        <v>0</v>
      </c>
      <c r="R10" s="32">
        <v>0</v>
      </c>
      <c r="S10" s="32">
        <v>0</v>
      </c>
      <c r="T10" s="32">
        <v>0</v>
      </c>
      <c r="U10" s="29">
        <v>0</v>
      </c>
      <c r="V10" s="29">
        <v>0</v>
      </c>
      <c r="W10" s="29">
        <v>0</v>
      </c>
      <c r="X10" s="29">
        <v>0</v>
      </c>
      <c r="Y10" s="29">
        <v>0</v>
      </c>
      <c r="Z10" s="29">
        <v>0</v>
      </c>
      <c r="AA10" s="29">
        <v>0</v>
      </c>
      <c r="AB10" s="29">
        <v>0</v>
      </c>
      <c r="AC10" s="29">
        <v>0</v>
      </c>
      <c r="AD10" s="29">
        <v>0</v>
      </c>
      <c r="AE10" s="29">
        <v>0</v>
      </c>
      <c r="AF10" s="29">
        <v>0</v>
      </c>
      <c r="AG10" s="29">
        <v>0</v>
      </c>
      <c r="AH10" s="20">
        <f>SUM(N10:AG10)</f>
        <v>10</v>
      </c>
      <c r="AI10" s="20">
        <f>AH10-K10</f>
        <v>0</v>
      </c>
    </row>
    <row r="11" spans="1:35" ht="135">
      <c r="A11" s="109">
        <v>3</v>
      </c>
      <c r="B11" s="110">
        <v>38</v>
      </c>
      <c r="C11" s="111" t="s">
        <v>348</v>
      </c>
      <c r="D11" s="12" t="s">
        <v>349</v>
      </c>
      <c r="E11" s="12" t="s">
        <v>350</v>
      </c>
      <c r="F11" s="11" t="s">
        <v>108</v>
      </c>
      <c r="G11" s="12" t="s">
        <v>351</v>
      </c>
      <c r="H11" s="10" t="s">
        <v>341</v>
      </c>
      <c r="I11" s="10" t="s">
        <v>342</v>
      </c>
      <c r="J11" s="10" t="s">
        <v>8</v>
      </c>
      <c r="K11" s="112">
        <v>22</v>
      </c>
      <c r="L11" s="113">
        <v>2800000</v>
      </c>
      <c r="M11" s="113">
        <f>K11*L11</f>
        <v>61600000</v>
      </c>
      <c r="N11" s="33">
        <v>0</v>
      </c>
      <c r="O11" s="33">
        <v>0</v>
      </c>
      <c r="P11" s="33">
        <v>22</v>
      </c>
      <c r="Q11" s="33">
        <v>0</v>
      </c>
      <c r="R11" s="32">
        <v>0</v>
      </c>
      <c r="S11" s="32">
        <v>0</v>
      </c>
      <c r="T11" s="32">
        <v>0</v>
      </c>
      <c r="U11" s="29">
        <v>0</v>
      </c>
      <c r="V11" s="29">
        <v>0</v>
      </c>
      <c r="W11" s="29">
        <v>0</v>
      </c>
      <c r="X11" s="29">
        <v>0</v>
      </c>
      <c r="Y11" s="29">
        <v>0</v>
      </c>
      <c r="Z11" s="29">
        <v>0</v>
      </c>
      <c r="AA11" s="29">
        <v>0</v>
      </c>
      <c r="AB11" s="29">
        <v>0</v>
      </c>
      <c r="AC11" s="29">
        <v>0</v>
      </c>
      <c r="AD11" s="29">
        <v>0</v>
      </c>
      <c r="AE11" s="29">
        <v>0</v>
      </c>
      <c r="AF11" s="29">
        <v>0</v>
      </c>
      <c r="AG11" s="29">
        <v>0</v>
      </c>
      <c r="AH11" s="20">
        <f>SUM(N11:AG11)</f>
        <v>22</v>
      </c>
      <c r="AI11" s="20">
        <f>AH11-K11</f>
        <v>0</v>
      </c>
    </row>
    <row r="12" spans="1:35" ht="22.5">
      <c r="A12" s="115">
        <v>4</v>
      </c>
      <c r="B12" s="116">
        <v>39</v>
      </c>
      <c r="C12" s="117" t="s">
        <v>352</v>
      </c>
      <c r="D12" s="12" t="s">
        <v>127</v>
      </c>
      <c r="E12" s="12" t="s">
        <v>353</v>
      </c>
      <c r="F12" s="11" t="s">
        <v>128</v>
      </c>
      <c r="G12" s="118" t="s">
        <v>80</v>
      </c>
      <c r="H12" s="11" t="s">
        <v>354</v>
      </c>
      <c r="I12" s="11" t="s">
        <v>38</v>
      </c>
      <c r="J12" s="11" t="s">
        <v>6</v>
      </c>
      <c r="K12" s="48">
        <v>4</v>
      </c>
      <c r="L12" s="119">
        <v>3020000</v>
      </c>
      <c r="M12" s="113">
        <f>K12*L12</f>
        <v>12080000</v>
      </c>
      <c r="N12" s="33">
        <v>0</v>
      </c>
      <c r="O12" s="33">
        <v>0</v>
      </c>
      <c r="P12" s="33">
        <v>4</v>
      </c>
      <c r="Q12" s="33">
        <v>0</v>
      </c>
      <c r="R12" s="32">
        <v>0</v>
      </c>
      <c r="S12" s="32">
        <v>0</v>
      </c>
      <c r="T12" s="32">
        <v>0</v>
      </c>
      <c r="U12" s="29">
        <v>0</v>
      </c>
      <c r="V12" s="29">
        <v>0</v>
      </c>
      <c r="W12" s="29">
        <v>0</v>
      </c>
      <c r="X12" s="29">
        <v>0</v>
      </c>
      <c r="Y12" s="29">
        <v>0</v>
      </c>
      <c r="Z12" s="29">
        <v>0</v>
      </c>
      <c r="AA12" s="29">
        <v>0</v>
      </c>
      <c r="AB12" s="29">
        <v>0</v>
      </c>
      <c r="AC12" s="29">
        <v>0</v>
      </c>
      <c r="AD12" s="29">
        <v>0</v>
      </c>
      <c r="AE12" s="29">
        <v>0</v>
      </c>
      <c r="AF12" s="29">
        <v>0</v>
      </c>
      <c r="AG12" s="29">
        <v>0</v>
      </c>
      <c r="AH12" s="20">
        <f>SUM(N12:AG12)</f>
        <v>4</v>
      </c>
      <c r="AI12" s="20">
        <f>AH12-K12</f>
        <v>0</v>
      </c>
    </row>
    <row r="13" spans="1:35" s="108" customFormat="1" ht="11.25">
      <c r="A13" s="183" t="s">
        <v>22</v>
      </c>
      <c r="B13" s="184"/>
      <c r="C13" s="184"/>
      <c r="D13" s="184"/>
      <c r="E13" s="184"/>
      <c r="F13" s="184"/>
      <c r="G13" s="184"/>
      <c r="H13" s="184"/>
      <c r="I13" s="184"/>
      <c r="J13" s="184"/>
      <c r="K13" s="184"/>
      <c r="L13" s="185"/>
      <c r="M13" s="41">
        <f>SUM(M9:M12)</f>
        <v>168680000</v>
      </c>
      <c r="N13" s="34"/>
      <c r="O13" s="34"/>
      <c r="P13" s="34"/>
      <c r="Q13" s="34"/>
      <c r="R13" s="35"/>
      <c r="S13" s="35"/>
      <c r="T13" s="35"/>
      <c r="U13" s="36"/>
      <c r="V13" s="36"/>
      <c r="W13" s="36"/>
      <c r="X13" s="36"/>
      <c r="Y13" s="36"/>
      <c r="Z13" s="36"/>
      <c r="AA13" s="36"/>
      <c r="AB13" s="36"/>
      <c r="AC13" s="36"/>
      <c r="AD13" s="36"/>
      <c r="AE13" s="36"/>
      <c r="AF13" s="36"/>
      <c r="AG13" s="36"/>
      <c r="AH13" s="23"/>
      <c r="AI13" s="23"/>
    </row>
    <row r="14" spans="1:33" ht="11.25">
      <c r="A14" s="186" t="s">
        <v>782</v>
      </c>
      <c r="B14" s="186"/>
      <c r="C14" s="186"/>
      <c r="D14" s="186"/>
      <c r="E14" s="186"/>
      <c r="F14" s="186"/>
      <c r="G14" s="186"/>
      <c r="H14" s="186"/>
      <c r="I14" s="186"/>
      <c r="J14" s="186"/>
      <c r="K14" s="186"/>
      <c r="L14" s="186"/>
      <c r="M14" s="186"/>
      <c r="N14" s="37"/>
      <c r="O14" s="37"/>
      <c r="P14" s="37"/>
      <c r="Q14" s="37"/>
      <c r="R14" s="32"/>
      <c r="S14" s="32"/>
      <c r="T14" s="32"/>
      <c r="U14" s="29"/>
      <c r="V14" s="29"/>
      <c r="W14" s="29"/>
      <c r="X14" s="29"/>
      <c r="Y14" s="29"/>
      <c r="Z14" s="29"/>
      <c r="AA14" s="29"/>
      <c r="AB14" s="29"/>
      <c r="AC14" s="29"/>
      <c r="AD14" s="29"/>
      <c r="AE14" s="29"/>
      <c r="AF14" s="29"/>
      <c r="AG14" s="29"/>
    </row>
  </sheetData>
  <sheetProtection/>
  <mergeCells count="20">
    <mergeCell ref="A13:L13"/>
    <mergeCell ref="A3:AG3"/>
    <mergeCell ref="F6:F7"/>
    <mergeCell ref="G6:G7"/>
    <mergeCell ref="H6:H7"/>
    <mergeCell ref="A14:M14"/>
    <mergeCell ref="A6:A7"/>
    <mergeCell ref="B6:B7"/>
    <mergeCell ref="C6:C7"/>
    <mergeCell ref="I6:I7"/>
    <mergeCell ref="A2:AG2"/>
    <mergeCell ref="A4:AG4"/>
    <mergeCell ref="A5:AG5"/>
    <mergeCell ref="J6:J7"/>
    <mergeCell ref="K6:K7"/>
    <mergeCell ref="L6:L7"/>
    <mergeCell ref="M6:M7"/>
    <mergeCell ref="N6:AG6"/>
    <mergeCell ref="D6:D7"/>
    <mergeCell ref="E6:E7"/>
  </mergeCells>
  <printOptions/>
  <pageMargins left="0" right="0" top="0.15748031496062992" bottom="0.7480314960629921" header="0.31496062992125984" footer="0.31496062992125984"/>
  <pageSetup horizontalDpi="600" verticalDpi="600" orientation="landscape" paperSize="9" scale="80" r:id="rId1"/>
  <headerFooter>
    <oddFooter>&amp;C&amp;P</oddFooter>
  </headerFooter>
</worksheet>
</file>

<file path=xl/worksheets/sheet5.xml><?xml version="1.0" encoding="utf-8"?>
<worksheet xmlns="http://schemas.openxmlformats.org/spreadsheetml/2006/main" xmlns:r="http://schemas.openxmlformats.org/officeDocument/2006/relationships">
  <dimension ref="A1:AI15"/>
  <sheetViews>
    <sheetView zoomScalePageLayoutView="0" workbookViewId="0" topLeftCell="F10">
      <selection activeCell="AH4" sqref="AH4"/>
    </sheetView>
  </sheetViews>
  <sheetFormatPr defaultColWidth="9.00390625" defaultRowHeight="15.75"/>
  <cols>
    <col min="1" max="1" width="4.00390625" style="58" customWidth="1"/>
    <col min="2" max="2" width="6.875" style="58" customWidth="1"/>
    <col min="3" max="3" width="6.625" style="58" hidden="1" customWidth="1"/>
    <col min="4" max="4" width="8.75390625" style="58" customWidth="1"/>
    <col min="5" max="5" width="9.125" style="58" customWidth="1"/>
    <col min="6" max="6" width="7.50390625" style="58" customWidth="1"/>
    <col min="7" max="7" width="16.25390625" style="58" customWidth="1"/>
    <col min="8" max="8" width="7.125" style="58" customWidth="1"/>
    <col min="9" max="9" width="4.75390625" style="58" customWidth="1"/>
    <col min="10" max="10" width="5.25390625" style="58" customWidth="1"/>
    <col min="11" max="11" width="4.75390625" style="58" customWidth="1"/>
    <col min="12" max="12" width="9.125" style="58" customWidth="1"/>
    <col min="13" max="13" width="9.75390625" style="58" customWidth="1"/>
    <col min="14" max="16" width="4.125" style="19" customWidth="1"/>
    <col min="17" max="18" width="4.125" style="19" hidden="1" customWidth="1"/>
    <col min="19" max="24" width="4.75390625" style="19" customWidth="1"/>
    <col min="25" max="31" width="4.125" style="19" customWidth="1"/>
    <col min="32" max="32" width="4.125" style="19" hidden="1" customWidth="1"/>
    <col min="33" max="33" width="4.125" style="19" customWidth="1"/>
    <col min="34" max="35" width="9.00390625" style="20" customWidth="1"/>
    <col min="36" max="16384" width="9.00390625" style="58" customWidth="1"/>
  </cols>
  <sheetData>
    <row r="1" spans="1:35" s="128" customFormat="1" ht="15.75">
      <c r="A1" s="128" t="s">
        <v>330</v>
      </c>
      <c r="D1" s="129"/>
      <c r="E1" s="130"/>
      <c r="F1" s="131"/>
      <c r="G1" s="131"/>
      <c r="H1" s="131"/>
      <c r="I1" s="131"/>
      <c r="J1" s="132"/>
      <c r="K1" s="131"/>
      <c r="M1" s="133"/>
      <c r="N1" s="131"/>
      <c r="O1" s="131"/>
      <c r="P1" s="131"/>
      <c r="Q1" s="131"/>
      <c r="R1" s="131"/>
      <c r="S1" s="131"/>
      <c r="T1" s="131"/>
      <c r="U1" s="131"/>
      <c r="V1" s="131"/>
      <c r="W1" s="131"/>
      <c r="X1" s="131"/>
      <c r="Y1" s="131"/>
      <c r="Z1" s="131"/>
      <c r="AA1" s="131"/>
      <c r="AB1" s="131"/>
      <c r="AC1" s="131"/>
      <c r="AD1" s="131"/>
      <c r="AE1" s="131"/>
      <c r="AF1" s="131"/>
      <c r="AG1" s="131"/>
      <c r="AH1" s="134"/>
      <c r="AI1" s="134"/>
    </row>
    <row r="2" spans="1:35" s="136" customFormat="1" ht="15.75">
      <c r="A2" s="158" t="s">
        <v>757</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35"/>
      <c r="AI2" s="135"/>
    </row>
    <row r="3" spans="1:35" s="5" customFormat="1" ht="15.75">
      <c r="A3" s="171" t="s">
        <v>356</v>
      </c>
      <c r="B3" s="171"/>
      <c r="C3" s="171"/>
      <c r="D3" s="171"/>
      <c r="E3" s="171"/>
      <c r="F3" s="171"/>
      <c r="G3" s="171"/>
      <c r="H3" s="171"/>
      <c r="I3" s="171"/>
      <c r="J3" s="171"/>
      <c r="K3" s="171"/>
      <c r="L3" s="171"/>
      <c r="M3" s="171"/>
      <c r="N3" s="7"/>
      <c r="O3" s="137"/>
      <c r="P3" s="137"/>
      <c r="Q3" s="137"/>
      <c r="R3" s="137"/>
      <c r="S3" s="137"/>
      <c r="T3" s="137"/>
      <c r="U3" s="137"/>
      <c r="V3" s="137"/>
      <c r="W3" s="137"/>
      <c r="X3" s="137"/>
      <c r="Y3" s="137"/>
      <c r="Z3" s="137"/>
      <c r="AA3" s="137"/>
      <c r="AB3" s="137"/>
      <c r="AC3" s="137"/>
      <c r="AD3" s="137"/>
      <c r="AE3" s="137"/>
      <c r="AF3" s="137"/>
      <c r="AG3" s="137"/>
      <c r="AH3" s="16"/>
      <c r="AI3" s="16"/>
    </row>
    <row r="4" spans="1:35" s="136" customFormat="1" ht="41.25" customHeight="1">
      <c r="A4" s="159" t="s">
        <v>787</v>
      </c>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35"/>
      <c r="AI4" s="135"/>
    </row>
    <row r="5" spans="1:35" s="4" customFormat="1" ht="15.75">
      <c r="A5" s="160" t="s">
        <v>758</v>
      </c>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38"/>
      <c r="AI5" s="138"/>
    </row>
    <row r="6" spans="1:35" s="40" customFormat="1" ht="11.25">
      <c r="A6" s="170" t="s">
        <v>254</v>
      </c>
      <c r="B6" s="170" t="s">
        <v>357</v>
      </c>
      <c r="C6" s="170" t="s">
        <v>25</v>
      </c>
      <c r="D6" s="170" t="s">
        <v>26</v>
      </c>
      <c r="E6" s="170" t="s">
        <v>27</v>
      </c>
      <c r="F6" s="170" t="s">
        <v>358</v>
      </c>
      <c r="G6" s="170" t="s">
        <v>359</v>
      </c>
      <c r="H6" s="170" t="s">
        <v>29</v>
      </c>
      <c r="I6" s="170" t="s">
        <v>360</v>
      </c>
      <c r="J6" s="170" t="s">
        <v>257</v>
      </c>
      <c r="K6" s="170" t="s">
        <v>258</v>
      </c>
      <c r="L6" s="187" t="s">
        <v>788</v>
      </c>
      <c r="M6" s="170" t="s">
        <v>31</v>
      </c>
      <c r="N6" s="163" t="s">
        <v>756</v>
      </c>
      <c r="O6" s="163"/>
      <c r="P6" s="163"/>
      <c r="Q6" s="163"/>
      <c r="R6" s="163"/>
      <c r="S6" s="163"/>
      <c r="T6" s="163"/>
      <c r="U6" s="163"/>
      <c r="V6" s="163"/>
      <c r="W6" s="163"/>
      <c r="X6" s="163"/>
      <c r="Y6" s="163"/>
      <c r="Z6" s="163"/>
      <c r="AA6" s="163"/>
      <c r="AB6" s="163"/>
      <c r="AC6" s="163"/>
      <c r="AD6" s="163"/>
      <c r="AE6" s="163"/>
      <c r="AF6" s="163"/>
      <c r="AG6" s="163"/>
      <c r="AH6" s="18"/>
      <c r="AI6" s="18"/>
    </row>
    <row r="7" spans="1:33" ht="54">
      <c r="A7" s="170"/>
      <c r="B7" s="170"/>
      <c r="C7" s="170"/>
      <c r="D7" s="170"/>
      <c r="E7" s="170"/>
      <c r="F7" s="170"/>
      <c r="G7" s="170"/>
      <c r="H7" s="170"/>
      <c r="I7" s="170"/>
      <c r="J7" s="170"/>
      <c r="K7" s="170"/>
      <c r="L7" s="187"/>
      <c r="M7" s="170"/>
      <c r="N7" s="27" t="s">
        <v>777</v>
      </c>
      <c r="O7" s="27" t="s">
        <v>778</v>
      </c>
      <c r="P7" s="27" t="s">
        <v>759</v>
      </c>
      <c r="Q7" s="27" t="s">
        <v>760</v>
      </c>
      <c r="R7" s="27" t="s">
        <v>761</v>
      </c>
      <c r="S7" s="27" t="s">
        <v>762</v>
      </c>
      <c r="T7" s="27" t="s">
        <v>763</v>
      </c>
      <c r="U7" s="27" t="s">
        <v>764</v>
      </c>
      <c r="V7" s="27" t="s">
        <v>765</v>
      </c>
      <c r="W7" s="27" t="s">
        <v>766</v>
      </c>
      <c r="X7" s="27" t="s">
        <v>767</v>
      </c>
      <c r="Y7" s="27" t="s">
        <v>768</v>
      </c>
      <c r="Z7" s="27" t="s">
        <v>769</v>
      </c>
      <c r="AA7" s="27" t="s">
        <v>770</v>
      </c>
      <c r="AB7" s="27" t="s">
        <v>771</v>
      </c>
      <c r="AC7" s="27" t="s">
        <v>772</v>
      </c>
      <c r="AD7" s="27" t="s">
        <v>773</v>
      </c>
      <c r="AE7" s="27" t="s">
        <v>774</v>
      </c>
      <c r="AF7" s="27" t="s">
        <v>775</v>
      </c>
      <c r="AG7" s="27" t="s">
        <v>776</v>
      </c>
    </row>
    <row r="8" spans="1:33" ht="11.25">
      <c r="A8" s="95"/>
      <c r="B8" s="96" t="s">
        <v>361</v>
      </c>
      <c r="C8" s="97"/>
      <c r="D8" s="97"/>
      <c r="E8" s="98"/>
      <c r="F8" s="99"/>
      <c r="G8" s="100"/>
      <c r="H8" s="99"/>
      <c r="I8" s="99"/>
      <c r="J8" s="99"/>
      <c r="K8" s="99"/>
      <c r="L8" s="101"/>
      <c r="M8" s="101"/>
      <c r="N8" s="30"/>
      <c r="O8" s="30"/>
      <c r="P8" s="30"/>
      <c r="Q8" s="30"/>
      <c r="R8" s="29"/>
      <c r="S8" s="29"/>
      <c r="T8" s="29"/>
      <c r="U8" s="29"/>
      <c r="V8" s="29"/>
      <c r="W8" s="29"/>
      <c r="X8" s="29"/>
      <c r="Y8" s="29"/>
      <c r="Z8" s="29"/>
      <c r="AA8" s="29"/>
      <c r="AB8" s="29"/>
      <c r="AC8" s="29"/>
      <c r="AD8" s="29"/>
      <c r="AE8" s="29"/>
      <c r="AF8" s="29"/>
      <c r="AG8" s="29"/>
    </row>
    <row r="9" spans="1:35" ht="45">
      <c r="A9" s="102">
        <v>1</v>
      </c>
      <c r="B9" s="11">
        <v>324</v>
      </c>
      <c r="C9" s="102"/>
      <c r="D9" s="71" t="s">
        <v>259</v>
      </c>
      <c r="E9" s="71" t="s">
        <v>260</v>
      </c>
      <c r="F9" s="102" t="s">
        <v>261</v>
      </c>
      <c r="G9" s="103" t="s">
        <v>262</v>
      </c>
      <c r="H9" s="102" t="s">
        <v>263</v>
      </c>
      <c r="I9" s="102" t="s">
        <v>84</v>
      </c>
      <c r="J9" s="102" t="s">
        <v>7</v>
      </c>
      <c r="K9" s="48">
        <v>4</v>
      </c>
      <c r="L9" s="104">
        <v>3339000</v>
      </c>
      <c r="M9" s="105">
        <f>L9*K9</f>
        <v>13356000</v>
      </c>
      <c r="N9" s="29">
        <v>4</v>
      </c>
      <c r="O9" s="29">
        <v>0</v>
      </c>
      <c r="P9" s="29">
        <v>0</v>
      </c>
      <c r="Q9" s="29">
        <v>0</v>
      </c>
      <c r="R9" s="29">
        <v>0</v>
      </c>
      <c r="S9" s="29">
        <v>0</v>
      </c>
      <c r="T9" s="29">
        <v>0</v>
      </c>
      <c r="U9" s="29">
        <v>0</v>
      </c>
      <c r="V9" s="29">
        <v>0</v>
      </c>
      <c r="W9" s="29">
        <v>0</v>
      </c>
      <c r="X9" s="29">
        <v>0</v>
      </c>
      <c r="Y9" s="29">
        <v>0</v>
      </c>
      <c r="Z9" s="29">
        <v>0</v>
      </c>
      <c r="AA9" s="29">
        <v>0</v>
      </c>
      <c r="AB9" s="29">
        <v>0</v>
      </c>
      <c r="AC9" s="29">
        <v>0</v>
      </c>
      <c r="AD9" s="29">
        <v>0</v>
      </c>
      <c r="AE9" s="29">
        <v>0</v>
      </c>
      <c r="AF9" s="29">
        <v>0</v>
      </c>
      <c r="AG9" s="29">
        <v>0</v>
      </c>
      <c r="AH9" s="20">
        <f>SUM(N9:AG9)</f>
        <v>4</v>
      </c>
      <c r="AI9" s="20">
        <f>AH9-K9</f>
        <v>0</v>
      </c>
    </row>
    <row r="10" spans="1:35" ht="45">
      <c r="A10" s="102">
        <v>2</v>
      </c>
      <c r="B10" s="11">
        <v>325</v>
      </c>
      <c r="C10" s="102"/>
      <c r="D10" s="71" t="s">
        <v>264</v>
      </c>
      <c r="E10" s="71" t="s">
        <v>265</v>
      </c>
      <c r="F10" s="29" t="s">
        <v>266</v>
      </c>
      <c r="G10" s="103" t="s">
        <v>267</v>
      </c>
      <c r="H10" s="102" t="s">
        <v>263</v>
      </c>
      <c r="I10" s="102" t="s">
        <v>84</v>
      </c>
      <c r="J10" s="102" t="s">
        <v>7</v>
      </c>
      <c r="K10" s="48">
        <v>4</v>
      </c>
      <c r="L10" s="104">
        <v>1500000</v>
      </c>
      <c r="M10" s="105">
        <f>L10*K10</f>
        <v>6000000</v>
      </c>
      <c r="N10" s="29">
        <v>4</v>
      </c>
      <c r="O10" s="29">
        <v>0</v>
      </c>
      <c r="P10" s="29">
        <v>0</v>
      </c>
      <c r="Q10" s="29">
        <v>0</v>
      </c>
      <c r="R10" s="29">
        <v>0</v>
      </c>
      <c r="S10" s="29">
        <v>0</v>
      </c>
      <c r="T10" s="29">
        <v>0</v>
      </c>
      <c r="U10" s="29">
        <v>0</v>
      </c>
      <c r="V10" s="29">
        <v>0</v>
      </c>
      <c r="W10" s="29">
        <v>0</v>
      </c>
      <c r="X10" s="29">
        <v>0</v>
      </c>
      <c r="Y10" s="29">
        <v>0</v>
      </c>
      <c r="Z10" s="29">
        <v>0</v>
      </c>
      <c r="AA10" s="29">
        <v>0</v>
      </c>
      <c r="AB10" s="29">
        <v>0</v>
      </c>
      <c r="AC10" s="29">
        <v>0</v>
      </c>
      <c r="AD10" s="29">
        <v>0</v>
      </c>
      <c r="AE10" s="29">
        <v>0</v>
      </c>
      <c r="AF10" s="29">
        <v>0</v>
      </c>
      <c r="AG10" s="29">
        <v>0</v>
      </c>
      <c r="AH10" s="20">
        <f>SUM(N10:AG10)</f>
        <v>4</v>
      </c>
      <c r="AI10" s="20">
        <f>AH10-K10</f>
        <v>0</v>
      </c>
    </row>
    <row r="11" spans="1:35" ht="45">
      <c r="A11" s="102">
        <v>3</v>
      </c>
      <c r="B11" s="11">
        <v>326</v>
      </c>
      <c r="C11" s="102"/>
      <c r="D11" s="71" t="s">
        <v>268</v>
      </c>
      <c r="E11" s="71" t="s">
        <v>269</v>
      </c>
      <c r="F11" s="29" t="s">
        <v>266</v>
      </c>
      <c r="G11" s="103" t="s">
        <v>270</v>
      </c>
      <c r="H11" s="102" t="s">
        <v>263</v>
      </c>
      <c r="I11" s="102" t="s">
        <v>84</v>
      </c>
      <c r="J11" s="102" t="s">
        <v>7</v>
      </c>
      <c r="K11" s="48">
        <v>4</v>
      </c>
      <c r="L11" s="104">
        <v>1500000</v>
      </c>
      <c r="M11" s="105">
        <f>L11*K11</f>
        <v>6000000</v>
      </c>
      <c r="N11" s="29">
        <v>4</v>
      </c>
      <c r="O11" s="29">
        <v>0</v>
      </c>
      <c r="P11" s="29">
        <v>0</v>
      </c>
      <c r="Q11" s="29">
        <v>0</v>
      </c>
      <c r="R11" s="29">
        <v>0</v>
      </c>
      <c r="S11" s="29">
        <v>0</v>
      </c>
      <c r="T11" s="29">
        <v>0</v>
      </c>
      <c r="U11" s="29">
        <v>0</v>
      </c>
      <c r="V11" s="29">
        <v>0</v>
      </c>
      <c r="W11" s="29">
        <v>0</v>
      </c>
      <c r="X11" s="29">
        <v>0</v>
      </c>
      <c r="Y11" s="29">
        <v>0</v>
      </c>
      <c r="Z11" s="29">
        <v>0</v>
      </c>
      <c r="AA11" s="29">
        <v>0</v>
      </c>
      <c r="AB11" s="29">
        <v>0</v>
      </c>
      <c r="AC11" s="29">
        <v>0</v>
      </c>
      <c r="AD11" s="29">
        <v>0</v>
      </c>
      <c r="AE11" s="29">
        <v>0</v>
      </c>
      <c r="AF11" s="29">
        <v>0</v>
      </c>
      <c r="AG11" s="29">
        <v>0</v>
      </c>
      <c r="AH11" s="20">
        <f>SUM(N11:AG11)</f>
        <v>4</v>
      </c>
      <c r="AI11" s="20">
        <f>AH11-K11</f>
        <v>0</v>
      </c>
    </row>
    <row r="12" spans="1:35" ht="33.75">
      <c r="A12" s="102">
        <v>4</v>
      </c>
      <c r="B12" s="11">
        <v>327</v>
      </c>
      <c r="C12" s="102"/>
      <c r="D12" s="71" t="s">
        <v>271</v>
      </c>
      <c r="E12" s="71" t="s">
        <v>272</v>
      </c>
      <c r="F12" s="29" t="s">
        <v>362</v>
      </c>
      <c r="G12" s="103" t="s">
        <v>273</v>
      </c>
      <c r="H12" s="102" t="s">
        <v>263</v>
      </c>
      <c r="I12" s="102" t="s">
        <v>84</v>
      </c>
      <c r="J12" s="102" t="s">
        <v>7</v>
      </c>
      <c r="K12" s="48">
        <v>10</v>
      </c>
      <c r="L12" s="104">
        <v>1890000</v>
      </c>
      <c r="M12" s="105">
        <f>L12*K12</f>
        <v>18900000</v>
      </c>
      <c r="N12" s="29">
        <v>10</v>
      </c>
      <c r="O12" s="29">
        <v>0</v>
      </c>
      <c r="P12" s="29">
        <v>0</v>
      </c>
      <c r="Q12" s="29">
        <v>0</v>
      </c>
      <c r="R12" s="29">
        <v>0</v>
      </c>
      <c r="S12" s="29">
        <v>0</v>
      </c>
      <c r="T12" s="29">
        <v>0</v>
      </c>
      <c r="U12" s="29">
        <v>0</v>
      </c>
      <c r="V12" s="29">
        <v>0</v>
      </c>
      <c r="W12" s="29">
        <v>0</v>
      </c>
      <c r="X12" s="29">
        <v>0</v>
      </c>
      <c r="Y12" s="29">
        <v>0</v>
      </c>
      <c r="Z12" s="29">
        <v>0</v>
      </c>
      <c r="AA12" s="29">
        <v>0</v>
      </c>
      <c r="AB12" s="29">
        <v>0</v>
      </c>
      <c r="AC12" s="29">
        <v>0</v>
      </c>
      <c r="AD12" s="29">
        <v>0</v>
      </c>
      <c r="AE12" s="29">
        <v>0</v>
      </c>
      <c r="AF12" s="29">
        <v>0</v>
      </c>
      <c r="AG12" s="29">
        <v>0</v>
      </c>
      <c r="AH12" s="20">
        <f>SUM(N12:AG12)</f>
        <v>10</v>
      </c>
      <c r="AI12" s="20">
        <f>AH12-K12</f>
        <v>0</v>
      </c>
    </row>
    <row r="13" spans="1:35" ht="123.75">
      <c r="A13" s="29">
        <v>5</v>
      </c>
      <c r="B13" s="11">
        <v>328</v>
      </c>
      <c r="C13" s="102"/>
      <c r="D13" s="71" t="s">
        <v>274</v>
      </c>
      <c r="E13" s="71" t="s">
        <v>275</v>
      </c>
      <c r="F13" s="102" t="s">
        <v>276</v>
      </c>
      <c r="G13" s="106" t="s">
        <v>363</v>
      </c>
      <c r="H13" s="102" t="s">
        <v>263</v>
      </c>
      <c r="I13" s="102" t="s">
        <v>84</v>
      </c>
      <c r="J13" s="102" t="s">
        <v>7</v>
      </c>
      <c r="K13" s="48">
        <v>100</v>
      </c>
      <c r="L13" s="104">
        <v>4050000</v>
      </c>
      <c r="M13" s="105">
        <f>L13*K13</f>
        <v>405000000</v>
      </c>
      <c r="N13" s="29">
        <v>100</v>
      </c>
      <c r="O13" s="29">
        <v>0</v>
      </c>
      <c r="P13" s="29">
        <v>0</v>
      </c>
      <c r="Q13" s="29">
        <v>0</v>
      </c>
      <c r="R13" s="29">
        <v>0</v>
      </c>
      <c r="S13" s="29">
        <v>0</v>
      </c>
      <c r="T13" s="29">
        <v>0</v>
      </c>
      <c r="U13" s="29">
        <v>0</v>
      </c>
      <c r="V13" s="29">
        <v>0</v>
      </c>
      <c r="W13" s="29">
        <v>0</v>
      </c>
      <c r="X13" s="29">
        <v>0</v>
      </c>
      <c r="Y13" s="29">
        <v>0</v>
      </c>
      <c r="Z13" s="29">
        <v>0</v>
      </c>
      <c r="AA13" s="29">
        <v>0</v>
      </c>
      <c r="AB13" s="29">
        <v>0</v>
      </c>
      <c r="AC13" s="29">
        <v>0</v>
      </c>
      <c r="AD13" s="29">
        <v>0</v>
      </c>
      <c r="AE13" s="29">
        <v>0</v>
      </c>
      <c r="AF13" s="29">
        <v>0</v>
      </c>
      <c r="AG13" s="29">
        <v>0</v>
      </c>
      <c r="AH13" s="20">
        <f>SUM(N13:AG13)</f>
        <v>100</v>
      </c>
      <c r="AI13" s="20">
        <f>AH13-K13</f>
        <v>0</v>
      </c>
    </row>
    <row r="14" spans="1:35" s="108" customFormat="1" ht="11.25">
      <c r="A14" s="188" t="s">
        <v>22</v>
      </c>
      <c r="B14" s="189"/>
      <c r="C14" s="189"/>
      <c r="D14" s="189"/>
      <c r="E14" s="189"/>
      <c r="F14" s="189"/>
      <c r="G14" s="189"/>
      <c r="H14" s="189"/>
      <c r="I14" s="189"/>
      <c r="J14" s="189"/>
      <c r="K14" s="189"/>
      <c r="L14" s="190"/>
      <c r="M14" s="107">
        <f>SUM(M9:M13)</f>
        <v>449256000</v>
      </c>
      <c r="N14" s="29"/>
      <c r="O14" s="29"/>
      <c r="P14" s="29"/>
      <c r="Q14" s="29"/>
      <c r="R14" s="29"/>
      <c r="S14" s="29"/>
      <c r="T14" s="29"/>
      <c r="U14" s="29"/>
      <c r="V14" s="29"/>
      <c r="W14" s="29"/>
      <c r="X14" s="29"/>
      <c r="Y14" s="29"/>
      <c r="Z14" s="29"/>
      <c r="AA14" s="29"/>
      <c r="AB14" s="29"/>
      <c r="AC14" s="29"/>
      <c r="AD14" s="29"/>
      <c r="AE14" s="29"/>
      <c r="AF14" s="29"/>
      <c r="AG14" s="29"/>
      <c r="AH14" s="20"/>
      <c r="AI14" s="20"/>
    </row>
    <row r="15" spans="1:33" ht="11.25">
      <c r="A15" s="169" t="s">
        <v>783</v>
      </c>
      <c r="B15" s="169"/>
      <c r="C15" s="169"/>
      <c r="D15" s="169"/>
      <c r="E15" s="169"/>
      <c r="F15" s="169"/>
      <c r="G15" s="169"/>
      <c r="H15" s="169"/>
      <c r="I15" s="169"/>
      <c r="J15" s="169"/>
      <c r="K15" s="169"/>
      <c r="L15" s="169"/>
      <c r="M15" s="169"/>
      <c r="N15" s="29"/>
      <c r="O15" s="29"/>
      <c r="P15" s="29"/>
      <c r="Q15" s="29"/>
      <c r="R15" s="29"/>
      <c r="S15" s="29"/>
      <c r="T15" s="29"/>
      <c r="U15" s="29"/>
      <c r="V15" s="29"/>
      <c r="W15" s="29"/>
      <c r="X15" s="29"/>
      <c r="Y15" s="29"/>
      <c r="Z15" s="29"/>
      <c r="AA15" s="29"/>
      <c r="AB15" s="29"/>
      <c r="AC15" s="29"/>
      <c r="AD15" s="29"/>
      <c r="AE15" s="29"/>
      <c r="AF15" s="29"/>
      <c r="AG15" s="29"/>
    </row>
  </sheetData>
  <sheetProtection/>
  <mergeCells count="20">
    <mergeCell ref="J6:J7"/>
    <mergeCell ref="K6:K7"/>
    <mergeCell ref="L6:L7"/>
    <mergeCell ref="A3:M3"/>
    <mergeCell ref="A14:L14"/>
    <mergeCell ref="A15:M15"/>
    <mergeCell ref="A6:A7"/>
    <mergeCell ref="B6:B7"/>
    <mergeCell ref="C6:C7"/>
    <mergeCell ref="D6:D7"/>
    <mergeCell ref="A2:AG2"/>
    <mergeCell ref="A4:AG4"/>
    <mergeCell ref="A5:AG5"/>
    <mergeCell ref="E6:E7"/>
    <mergeCell ref="F6:F7"/>
    <mergeCell ref="M6:M7"/>
    <mergeCell ref="N6:AG6"/>
    <mergeCell ref="G6:G7"/>
    <mergeCell ref="H6:H7"/>
    <mergeCell ref="I6:I7"/>
  </mergeCells>
  <printOptions/>
  <pageMargins left="0" right="0" top="0.15748031496062992" bottom="0.7480314960629921" header="0.31496062992125984" footer="0.31496062992125984"/>
  <pageSetup horizontalDpi="600" verticalDpi="600" orientation="landscape" paperSize="9" scale="80" r:id="rId1"/>
  <headerFooter>
    <oddFooter>&amp;C&amp;P</oddFooter>
  </headerFooter>
</worksheet>
</file>

<file path=xl/worksheets/sheet6.xml><?xml version="1.0" encoding="utf-8"?>
<worksheet xmlns="http://schemas.openxmlformats.org/spreadsheetml/2006/main" xmlns:r="http://schemas.openxmlformats.org/officeDocument/2006/relationships">
  <dimension ref="A1:AI29"/>
  <sheetViews>
    <sheetView zoomScalePageLayoutView="0" workbookViewId="0" topLeftCell="G25">
      <selection activeCell="AH4" sqref="AH4"/>
    </sheetView>
  </sheetViews>
  <sheetFormatPr defaultColWidth="9.00390625" defaultRowHeight="15.75"/>
  <cols>
    <col min="1" max="1" width="4.25390625" style="58" customWidth="1"/>
    <col min="2" max="2" width="3.625" style="58" customWidth="1"/>
    <col min="3" max="3" width="0" style="58" hidden="1" customWidth="1"/>
    <col min="4" max="4" width="8.75390625" style="58" customWidth="1"/>
    <col min="5" max="5" width="10.00390625" style="58" customWidth="1"/>
    <col min="6" max="6" width="7.50390625" style="58" customWidth="1"/>
    <col min="7" max="7" width="17.875" style="58" customWidth="1"/>
    <col min="8" max="8" width="15.125" style="58" customWidth="1"/>
    <col min="9" max="9" width="7.25390625" style="58" customWidth="1"/>
    <col min="10" max="10" width="4.00390625" style="58" customWidth="1"/>
    <col min="11" max="11" width="5.125" style="58" customWidth="1"/>
    <col min="12" max="12" width="9.125" style="58" customWidth="1"/>
    <col min="13" max="13" width="10.50390625" style="58" customWidth="1"/>
    <col min="14" max="16" width="4.125" style="19" customWidth="1"/>
    <col min="17" max="18" width="4.125" style="19" hidden="1" customWidth="1"/>
    <col min="19" max="24" width="4.75390625" style="19" customWidth="1"/>
    <col min="25" max="31" width="4.125" style="19" customWidth="1"/>
    <col min="32" max="32" width="4.125" style="19" hidden="1" customWidth="1"/>
    <col min="33" max="33" width="4.125" style="19" customWidth="1"/>
    <col min="34" max="35" width="9.00390625" style="20" customWidth="1"/>
    <col min="36" max="16384" width="9.00390625" style="58" customWidth="1"/>
  </cols>
  <sheetData>
    <row r="1" spans="1:35" s="128" customFormat="1" ht="15.75">
      <c r="A1" s="128" t="s">
        <v>355</v>
      </c>
      <c r="D1" s="129"/>
      <c r="E1" s="130"/>
      <c r="F1" s="131"/>
      <c r="G1" s="131"/>
      <c r="H1" s="131"/>
      <c r="I1" s="131"/>
      <c r="J1" s="132"/>
      <c r="K1" s="131"/>
      <c r="M1" s="133"/>
      <c r="N1" s="131"/>
      <c r="O1" s="131"/>
      <c r="P1" s="131"/>
      <c r="Q1" s="131"/>
      <c r="R1" s="131"/>
      <c r="S1" s="131"/>
      <c r="T1" s="131"/>
      <c r="U1" s="131"/>
      <c r="V1" s="131"/>
      <c r="W1" s="131"/>
      <c r="X1" s="131"/>
      <c r="Y1" s="131"/>
      <c r="Z1" s="131"/>
      <c r="AA1" s="131"/>
      <c r="AB1" s="131"/>
      <c r="AC1" s="131"/>
      <c r="AD1" s="131"/>
      <c r="AE1" s="131"/>
      <c r="AF1" s="131"/>
      <c r="AG1" s="131"/>
      <c r="AH1" s="134"/>
      <c r="AI1" s="134"/>
    </row>
    <row r="2" spans="1:35" s="136" customFormat="1" ht="15.75">
      <c r="A2" s="158" t="s">
        <v>757</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35"/>
      <c r="AI2" s="135"/>
    </row>
    <row r="3" spans="1:35" s="5" customFormat="1" ht="15.75" customHeight="1">
      <c r="A3" s="159" t="s">
        <v>792</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6"/>
      <c r="AI3" s="16"/>
    </row>
    <row r="4" spans="1:35" s="136" customFormat="1" ht="41.25" customHeight="1">
      <c r="A4" s="159" t="s">
        <v>787</v>
      </c>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35"/>
      <c r="AI4" s="135"/>
    </row>
    <row r="5" spans="1:35" s="4" customFormat="1" ht="15.75">
      <c r="A5" s="160" t="s">
        <v>758</v>
      </c>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38"/>
      <c r="AI5" s="138"/>
    </row>
    <row r="6" spans="1:35" s="40" customFormat="1" ht="11.25">
      <c r="A6" s="161" t="s">
        <v>0</v>
      </c>
      <c r="B6" s="192" t="s">
        <v>357</v>
      </c>
      <c r="C6" s="192" t="s">
        <v>25</v>
      </c>
      <c r="D6" s="191" t="s">
        <v>26</v>
      </c>
      <c r="E6" s="191" t="s">
        <v>27</v>
      </c>
      <c r="F6" s="191" t="s">
        <v>2</v>
      </c>
      <c r="G6" s="191" t="s">
        <v>28</v>
      </c>
      <c r="H6" s="191" t="s">
        <v>255</v>
      </c>
      <c r="I6" s="191" t="s">
        <v>256</v>
      </c>
      <c r="J6" s="191" t="s">
        <v>3</v>
      </c>
      <c r="K6" s="191" t="s">
        <v>4</v>
      </c>
      <c r="L6" s="191" t="s">
        <v>788</v>
      </c>
      <c r="M6" s="191" t="s">
        <v>31</v>
      </c>
      <c r="N6" s="163" t="s">
        <v>756</v>
      </c>
      <c r="O6" s="163"/>
      <c r="P6" s="163"/>
      <c r="Q6" s="163"/>
      <c r="R6" s="163"/>
      <c r="S6" s="163"/>
      <c r="T6" s="163"/>
      <c r="U6" s="163"/>
      <c r="V6" s="163"/>
      <c r="W6" s="163"/>
      <c r="X6" s="163"/>
      <c r="Y6" s="163"/>
      <c r="Z6" s="163"/>
      <c r="AA6" s="163"/>
      <c r="AB6" s="163"/>
      <c r="AC6" s="163"/>
      <c r="AD6" s="163"/>
      <c r="AE6" s="163"/>
      <c r="AF6" s="163"/>
      <c r="AG6" s="163"/>
      <c r="AH6" s="18"/>
      <c r="AI6" s="18"/>
    </row>
    <row r="7" spans="1:35" s="67" customFormat="1" ht="54">
      <c r="A7" s="161"/>
      <c r="B7" s="192"/>
      <c r="C7" s="192"/>
      <c r="D7" s="191"/>
      <c r="E7" s="191"/>
      <c r="F7" s="191"/>
      <c r="G7" s="191"/>
      <c r="H7" s="191"/>
      <c r="I7" s="191"/>
      <c r="J7" s="191"/>
      <c r="K7" s="191"/>
      <c r="L7" s="191"/>
      <c r="M7" s="191"/>
      <c r="N7" s="27" t="s">
        <v>777</v>
      </c>
      <c r="O7" s="27" t="s">
        <v>778</v>
      </c>
      <c r="P7" s="27" t="s">
        <v>759</v>
      </c>
      <c r="Q7" s="27" t="s">
        <v>760</v>
      </c>
      <c r="R7" s="27" t="s">
        <v>761</v>
      </c>
      <c r="S7" s="27" t="s">
        <v>762</v>
      </c>
      <c r="T7" s="27" t="s">
        <v>763</v>
      </c>
      <c r="U7" s="27" t="s">
        <v>764</v>
      </c>
      <c r="V7" s="27" t="s">
        <v>765</v>
      </c>
      <c r="W7" s="27" t="s">
        <v>766</v>
      </c>
      <c r="X7" s="27" t="s">
        <v>767</v>
      </c>
      <c r="Y7" s="27" t="s">
        <v>768</v>
      </c>
      <c r="Z7" s="27" t="s">
        <v>769</v>
      </c>
      <c r="AA7" s="27" t="s">
        <v>770</v>
      </c>
      <c r="AB7" s="27" t="s">
        <v>771</v>
      </c>
      <c r="AC7" s="27" t="s">
        <v>772</v>
      </c>
      <c r="AD7" s="27" t="s">
        <v>773</v>
      </c>
      <c r="AE7" s="27" t="s">
        <v>774</v>
      </c>
      <c r="AF7" s="27" t="s">
        <v>775</v>
      </c>
      <c r="AG7" s="27" t="s">
        <v>776</v>
      </c>
      <c r="AH7" s="19"/>
      <c r="AI7" s="19"/>
    </row>
    <row r="8" spans="1:33" ht="11.25">
      <c r="A8" s="193" t="s">
        <v>365</v>
      </c>
      <c r="B8" s="194"/>
      <c r="C8" s="194"/>
      <c r="D8" s="194"/>
      <c r="E8" s="194"/>
      <c r="F8" s="194"/>
      <c r="G8" s="194"/>
      <c r="H8" s="194"/>
      <c r="I8" s="195"/>
      <c r="J8" s="68"/>
      <c r="K8" s="68"/>
      <c r="L8" s="68"/>
      <c r="M8" s="68"/>
      <c r="N8" s="29"/>
      <c r="O8" s="29"/>
      <c r="P8" s="29"/>
      <c r="Q8" s="29"/>
      <c r="R8" s="29"/>
      <c r="S8" s="29"/>
      <c r="T8" s="29"/>
      <c r="U8" s="29"/>
      <c r="V8" s="29"/>
      <c r="W8" s="29"/>
      <c r="X8" s="29"/>
      <c r="Y8" s="29"/>
      <c r="Z8" s="29"/>
      <c r="AA8" s="29"/>
      <c r="AB8" s="29"/>
      <c r="AC8" s="29"/>
      <c r="AD8" s="29"/>
      <c r="AE8" s="29"/>
      <c r="AF8" s="29"/>
      <c r="AG8" s="29"/>
    </row>
    <row r="9" spans="1:35" ht="45">
      <c r="A9" s="69">
        <v>1</v>
      </c>
      <c r="B9" s="11">
        <v>275</v>
      </c>
      <c r="C9" s="70" t="s">
        <v>366</v>
      </c>
      <c r="D9" s="47" t="s">
        <v>367</v>
      </c>
      <c r="E9" s="71" t="s">
        <v>368</v>
      </c>
      <c r="F9" s="11" t="s">
        <v>369</v>
      </c>
      <c r="G9" s="72" t="s">
        <v>370</v>
      </c>
      <c r="H9" s="73" t="s">
        <v>371</v>
      </c>
      <c r="I9" s="73" t="s">
        <v>372</v>
      </c>
      <c r="J9" s="73" t="s">
        <v>6</v>
      </c>
      <c r="K9" s="11">
        <v>5</v>
      </c>
      <c r="L9" s="74">
        <v>2261000</v>
      </c>
      <c r="M9" s="75">
        <f>K9*L9</f>
        <v>11305000</v>
      </c>
      <c r="N9" s="29">
        <v>5</v>
      </c>
      <c r="O9" s="29">
        <v>0</v>
      </c>
      <c r="P9" s="29">
        <v>0</v>
      </c>
      <c r="Q9" s="29">
        <v>0</v>
      </c>
      <c r="R9" s="29">
        <v>0</v>
      </c>
      <c r="S9" s="29">
        <v>0</v>
      </c>
      <c r="T9" s="29">
        <v>0</v>
      </c>
      <c r="U9" s="29">
        <v>0</v>
      </c>
      <c r="V9" s="29">
        <v>0</v>
      </c>
      <c r="W9" s="29">
        <v>0</v>
      </c>
      <c r="X9" s="29">
        <v>0</v>
      </c>
      <c r="Y9" s="29">
        <v>0</v>
      </c>
      <c r="Z9" s="29">
        <v>0</v>
      </c>
      <c r="AA9" s="29">
        <v>0</v>
      </c>
      <c r="AB9" s="29">
        <v>0</v>
      </c>
      <c r="AC9" s="29">
        <v>0</v>
      </c>
      <c r="AD9" s="29">
        <v>0</v>
      </c>
      <c r="AE9" s="29">
        <v>0</v>
      </c>
      <c r="AF9" s="29">
        <v>0</v>
      </c>
      <c r="AG9" s="29">
        <v>0</v>
      </c>
      <c r="AH9" s="20">
        <f>SUM(N9:AG9)</f>
        <v>5</v>
      </c>
      <c r="AI9" s="20">
        <f>AH9-K9</f>
        <v>0</v>
      </c>
    </row>
    <row r="10" spans="1:35" ht="33.75">
      <c r="A10" s="69">
        <v>2</v>
      </c>
      <c r="B10" s="11">
        <v>276</v>
      </c>
      <c r="C10" s="70" t="s">
        <v>373</v>
      </c>
      <c r="D10" s="47" t="s">
        <v>374</v>
      </c>
      <c r="E10" s="71" t="s">
        <v>375</v>
      </c>
      <c r="F10" s="11" t="s">
        <v>376</v>
      </c>
      <c r="G10" s="72" t="s">
        <v>377</v>
      </c>
      <c r="H10" s="11" t="s">
        <v>378</v>
      </c>
      <c r="I10" s="73" t="s">
        <v>379</v>
      </c>
      <c r="J10" s="73" t="s">
        <v>6</v>
      </c>
      <c r="K10" s="11">
        <v>1</v>
      </c>
      <c r="L10" s="76">
        <v>2212000</v>
      </c>
      <c r="M10" s="75">
        <f aca="true" t="shared" si="0" ref="M10:M27">K10*L10</f>
        <v>2212000</v>
      </c>
      <c r="N10" s="29">
        <v>1</v>
      </c>
      <c r="O10" s="29">
        <v>0</v>
      </c>
      <c r="P10" s="29">
        <v>0</v>
      </c>
      <c r="Q10" s="29">
        <v>0</v>
      </c>
      <c r="R10" s="29">
        <v>0</v>
      </c>
      <c r="S10" s="29">
        <v>0</v>
      </c>
      <c r="T10" s="29">
        <v>0</v>
      </c>
      <c r="U10" s="29">
        <v>0</v>
      </c>
      <c r="V10" s="29">
        <v>0</v>
      </c>
      <c r="W10" s="29">
        <v>0</v>
      </c>
      <c r="X10" s="29">
        <v>0</v>
      </c>
      <c r="Y10" s="29">
        <v>0</v>
      </c>
      <c r="Z10" s="29">
        <v>0</v>
      </c>
      <c r="AA10" s="29">
        <v>0</v>
      </c>
      <c r="AB10" s="29">
        <v>0</v>
      </c>
      <c r="AC10" s="29">
        <v>0</v>
      </c>
      <c r="AD10" s="29">
        <v>0</v>
      </c>
      <c r="AE10" s="29">
        <v>0</v>
      </c>
      <c r="AF10" s="29">
        <v>0</v>
      </c>
      <c r="AG10" s="29">
        <v>0</v>
      </c>
      <c r="AH10" s="20">
        <f aca="true" t="shared" si="1" ref="AH10:AH27">SUM(N10:AG10)</f>
        <v>1</v>
      </c>
      <c r="AI10" s="20">
        <f aca="true" t="shared" si="2" ref="AI10:AI27">AH10-K10</f>
        <v>0</v>
      </c>
    </row>
    <row r="11" spans="1:35" ht="33.75">
      <c r="A11" s="69">
        <v>3</v>
      </c>
      <c r="B11" s="11">
        <v>277</v>
      </c>
      <c r="C11" s="70" t="s">
        <v>380</v>
      </c>
      <c r="D11" s="47" t="s">
        <v>381</v>
      </c>
      <c r="E11" s="71" t="s">
        <v>382</v>
      </c>
      <c r="F11" s="11" t="s">
        <v>383</v>
      </c>
      <c r="G11" s="72" t="s">
        <v>384</v>
      </c>
      <c r="H11" s="11" t="s">
        <v>378</v>
      </c>
      <c r="I11" s="73" t="s">
        <v>379</v>
      </c>
      <c r="J11" s="73" t="s">
        <v>6</v>
      </c>
      <c r="K11" s="11">
        <v>1</v>
      </c>
      <c r="L11" s="77">
        <v>1918000</v>
      </c>
      <c r="M11" s="75">
        <f t="shared" si="0"/>
        <v>1918000</v>
      </c>
      <c r="N11" s="29">
        <v>1</v>
      </c>
      <c r="O11" s="29">
        <v>0</v>
      </c>
      <c r="P11" s="29">
        <v>0</v>
      </c>
      <c r="Q11" s="29">
        <v>0</v>
      </c>
      <c r="R11" s="29">
        <v>0</v>
      </c>
      <c r="S11" s="29">
        <v>0</v>
      </c>
      <c r="T11" s="29">
        <v>0</v>
      </c>
      <c r="U11" s="29">
        <v>0</v>
      </c>
      <c r="V11" s="29">
        <v>0</v>
      </c>
      <c r="W11" s="29">
        <v>0</v>
      </c>
      <c r="X11" s="29">
        <v>0</v>
      </c>
      <c r="Y11" s="29">
        <v>0</v>
      </c>
      <c r="Z11" s="29">
        <v>0</v>
      </c>
      <c r="AA11" s="29">
        <v>0</v>
      </c>
      <c r="AB11" s="29">
        <v>0</v>
      </c>
      <c r="AC11" s="29">
        <v>0</v>
      </c>
      <c r="AD11" s="29">
        <v>0</v>
      </c>
      <c r="AE11" s="29">
        <v>0</v>
      </c>
      <c r="AF11" s="29">
        <v>0</v>
      </c>
      <c r="AG11" s="29">
        <v>0</v>
      </c>
      <c r="AH11" s="20">
        <f t="shared" si="1"/>
        <v>1</v>
      </c>
      <c r="AI11" s="20">
        <f t="shared" si="2"/>
        <v>0</v>
      </c>
    </row>
    <row r="12" spans="1:35" ht="33.75">
      <c r="A12" s="69">
        <v>4</v>
      </c>
      <c r="B12" s="11">
        <v>278</v>
      </c>
      <c r="C12" s="70" t="s">
        <v>385</v>
      </c>
      <c r="D12" s="47" t="s">
        <v>386</v>
      </c>
      <c r="E12" s="71" t="s">
        <v>387</v>
      </c>
      <c r="F12" s="11" t="s">
        <v>388</v>
      </c>
      <c r="G12" s="72" t="s">
        <v>389</v>
      </c>
      <c r="H12" s="11" t="s">
        <v>378</v>
      </c>
      <c r="I12" s="73" t="s">
        <v>379</v>
      </c>
      <c r="J12" s="73" t="s">
        <v>6</v>
      </c>
      <c r="K12" s="11">
        <v>2</v>
      </c>
      <c r="L12" s="78">
        <v>28410000</v>
      </c>
      <c r="M12" s="75">
        <f t="shared" si="0"/>
        <v>56820000</v>
      </c>
      <c r="N12" s="29">
        <v>2</v>
      </c>
      <c r="O12" s="29">
        <v>0</v>
      </c>
      <c r="P12" s="29">
        <v>0</v>
      </c>
      <c r="Q12" s="29">
        <v>0</v>
      </c>
      <c r="R12" s="29">
        <v>0</v>
      </c>
      <c r="S12" s="29">
        <v>0</v>
      </c>
      <c r="T12" s="29">
        <v>0</v>
      </c>
      <c r="U12" s="29">
        <v>0</v>
      </c>
      <c r="V12" s="29">
        <v>0</v>
      </c>
      <c r="W12" s="29">
        <v>0</v>
      </c>
      <c r="X12" s="29">
        <v>0</v>
      </c>
      <c r="Y12" s="29">
        <v>0</v>
      </c>
      <c r="Z12" s="29">
        <v>0</v>
      </c>
      <c r="AA12" s="29">
        <v>0</v>
      </c>
      <c r="AB12" s="29">
        <v>0</v>
      </c>
      <c r="AC12" s="29">
        <v>0</v>
      </c>
      <c r="AD12" s="29">
        <v>0</v>
      </c>
      <c r="AE12" s="29">
        <v>0</v>
      </c>
      <c r="AF12" s="29">
        <v>0</v>
      </c>
      <c r="AG12" s="29">
        <v>0</v>
      </c>
      <c r="AH12" s="20">
        <f t="shared" si="1"/>
        <v>2</v>
      </c>
      <c r="AI12" s="20">
        <f t="shared" si="2"/>
        <v>0</v>
      </c>
    </row>
    <row r="13" spans="1:35" ht="45">
      <c r="A13" s="69">
        <v>5</v>
      </c>
      <c r="B13" s="11">
        <v>279</v>
      </c>
      <c r="C13" s="70" t="s">
        <v>390</v>
      </c>
      <c r="D13" s="47" t="s">
        <v>391</v>
      </c>
      <c r="E13" s="71" t="s">
        <v>392</v>
      </c>
      <c r="F13" s="11" t="s">
        <v>376</v>
      </c>
      <c r="G13" s="72" t="s">
        <v>393</v>
      </c>
      <c r="H13" s="10" t="s">
        <v>394</v>
      </c>
      <c r="I13" s="73" t="s">
        <v>395</v>
      </c>
      <c r="J13" s="73" t="s">
        <v>6</v>
      </c>
      <c r="K13" s="11">
        <v>1</v>
      </c>
      <c r="L13" s="79">
        <v>2212000</v>
      </c>
      <c r="M13" s="75">
        <f t="shared" si="0"/>
        <v>2212000</v>
      </c>
      <c r="N13" s="29">
        <v>1</v>
      </c>
      <c r="O13" s="29">
        <v>0</v>
      </c>
      <c r="P13" s="29">
        <v>0</v>
      </c>
      <c r="Q13" s="29">
        <v>0</v>
      </c>
      <c r="R13" s="29">
        <v>0</v>
      </c>
      <c r="S13" s="29">
        <v>0</v>
      </c>
      <c r="T13" s="29">
        <v>0</v>
      </c>
      <c r="U13" s="29">
        <v>0</v>
      </c>
      <c r="V13" s="29">
        <v>0</v>
      </c>
      <c r="W13" s="29">
        <v>0</v>
      </c>
      <c r="X13" s="29">
        <v>0</v>
      </c>
      <c r="Y13" s="29">
        <v>0</v>
      </c>
      <c r="Z13" s="29">
        <v>0</v>
      </c>
      <c r="AA13" s="29">
        <v>0</v>
      </c>
      <c r="AB13" s="29">
        <v>0</v>
      </c>
      <c r="AC13" s="29">
        <v>0</v>
      </c>
      <c r="AD13" s="29">
        <v>0</v>
      </c>
      <c r="AE13" s="29">
        <v>0</v>
      </c>
      <c r="AF13" s="29">
        <v>0</v>
      </c>
      <c r="AG13" s="29">
        <v>0</v>
      </c>
      <c r="AH13" s="20">
        <f t="shared" si="1"/>
        <v>1</v>
      </c>
      <c r="AI13" s="20">
        <f t="shared" si="2"/>
        <v>0</v>
      </c>
    </row>
    <row r="14" spans="1:35" ht="45">
      <c r="A14" s="69">
        <v>6</v>
      </c>
      <c r="B14" s="11">
        <v>280</v>
      </c>
      <c r="C14" s="70" t="s">
        <v>396</v>
      </c>
      <c r="D14" s="47" t="s">
        <v>397</v>
      </c>
      <c r="E14" s="71" t="s">
        <v>398</v>
      </c>
      <c r="F14" s="11" t="s">
        <v>399</v>
      </c>
      <c r="G14" s="72" t="s">
        <v>400</v>
      </c>
      <c r="H14" s="10" t="s">
        <v>394</v>
      </c>
      <c r="I14" s="73" t="s">
        <v>395</v>
      </c>
      <c r="J14" s="73" t="s">
        <v>6</v>
      </c>
      <c r="K14" s="11">
        <v>1</v>
      </c>
      <c r="L14" s="79">
        <v>1918000</v>
      </c>
      <c r="M14" s="75">
        <f t="shared" si="0"/>
        <v>1918000</v>
      </c>
      <c r="N14" s="29">
        <v>1</v>
      </c>
      <c r="O14" s="29">
        <v>0</v>
      </c>
      <c r="P14" s="29">
        <v>0</v>
      </c>
      <c r="Q14" s="29">
        <v>0</v>
      </c>
      <c r="R14" s="29">
        <v>0</v>
      </c>
      <c r="S14" s="29">
        <v>0</v>
      </c>
      <c r="T14" s="29">
        <v>0</v>
      </c>
      <c r="U14" s="29">
        <v>0</v>
      </c>
      <c r="V14" s="29">
        <v>0</v>
      </c>
      <c r="W14" s="29">
        <v>0</v>
      </c>
      <c r="X14" s="29">
        <v>0</v>
      </c>
      <c r="Y14" s="29">
        <v>0</v>
      </c>
      <c r="Z14" s="29">
        <v>0</v>
      </c>
      <c r="AA14" s="29">
        <v>0</v>
      </c>
      <c r="AB14" s="29">
        <v>0</v>
      </c>
      <c r="AC14" s="29">
        <v>0</v>
      </c>
      <c r="AD14" s="29">
        <v>0</v>
      </c>
      <c r="AE14" s="29">
        <v>0</v>
      </c>
      <c r="AF14" s="29">
        <v>0</v>
      </c>
      <c r="AG14" s="29">
        <v>0</v>
      </c>
      <c r="AH14" s="20">
        <f t="shared" si="1"/>
        <v>1</v>
      </c>
      <c r="AI14" s="20">
        <f t="shared" si="2"/>
        <v>0</v>
      </c>
    </row>
    <row r="15" spans="1:35" ht="45">
      <c r="A15" s="69">
        <v>7</v>
      </c>
      <c r="B15" s="11">
        <v>281</v>
      </c>
      <c r="C15" s="70" t="s">
        <v>401</v>
      </c>
      <c r="D15" s="47" t="s">
        <v>402</v>
      </c>
      <c r="E15" s="71" t="s">
        <v>403</v>
      </c>
      <c r="F15" s="11" t="s">
        <v>388</v>
      </c>
      <c r="G15" s="72" t="s">
        <v>404</v>
      </c>
      <c r="H15" s="10" t="s">
        <v>394</v>
      </c>
      <c r="I15" s="73" t="s">
        <v>395</v>
      </c>
      <c r="J15" s="73" t="s">
        <v>6</v>
      </c>
      <c r="K15" s="11">
        <v>1</v>
      </c>
      <c r="L15" s="79">
        <v>42760000</v>
      </c>
      <c r="M15" s="75">
        <f t="shared" si="0"/>
        <v>42760000</v>
      </c>
      <c r="N15" s="29">
        <v>1</v>
      </c>
      <c r="O15" s="29">
        <v>0</v>
      </c>
      <c r="P15" s="29">
        <v>0</v>
      </c>
      <c r="Q15" s="29">
        <v>0</v>
      </c>
      <c r="R15" s="29">
        <v>0</v>
      </c>
      <c r="S15" s="29">
        <v>0</v>
      </c>
      <c r="T15" s="29">
        <v>0</v>
      </c>
      <c r="U15" s="29">
        <v>0</v>
      </c>
      <c r="V15" s="29">
        <v>0</v>
      </c>
      <c r="W15" s="29">
        <v>0</v>
      </c>
      <c r="X15" s="29">
        <v>0</v>
      </c>
      <c r="Y15" s="29">
        <v>0</v>
      </c>
      <c r="Z15" s="29">
        <v>0</v>
      </c>
      <c r="AA15" s="29">
        <v>0</v>
      </c>
      <c r="AB15" s="29">
        <v>0</v>
      </c>
      <c r="AC15" s="29">
        <v>0</v>
      </c>
      <c r="AD15" s="29">
        <v>0</v>
      </c>
      <c r="AE15" s="29">
        <v>0</v>
      </c>
      <c r="AF15" s="29">
        <v>0</v>
      </c>
      <c r="AG15" s="29">
        <v>0</v>
      </c>
      <c r="AH15" s="20">
        <f t="shared" si="1"/>
        <v>1</v>
      </c>
      <c r="AI15" s="20">
        <f t="shared" si="2"/>
        <v>0</v>
      </c>
    </row>
    <row r="16" spans="1:35" ht="45">
      <c r="A16" s="69">
        <v>8</v>
      </c>
      <c r="B16" s="11">
        <v>282</v>
      </c>
      <c r="C16" s="70" t="s">
        <v>405</v>
      </c>
      <c r="D16" s="47" t="s">
        <v>406</v>
      </c>
      <c r="E16" s="71" t="s">
        <v>407</v>
      </c>
      <c r="F16" s="11" t="s">
        <v>408</v>
      </c>
      <c r="G16" s="72" t="s">
        <v>409</v>
      </c>
      <c r="H16" s="73" t="s">
        <v>371</v>
      </c>
      <c r="I16" s="73" t="s">
        <v>372</v>
      </c>
      <c r="J16" s="73" t="s">
        <v>6</v>
      </c>
      <c r="K16" s="11">
        <v>2</v>
      </c>
      <c r="L16" s="80">
        <v>805000</v>
      </c>
      <c r="M16" s="75">
        <f t="shared" si="0"/>
        <v>1610000</v>
      </c>
      <c r="N16" s="29">
        <v>2</v>
      </c>
      <c r="O16" s="29">
        <v>0</v>
      </c>
      <c r="P16" s="29">
        <v>0</v>
      </c>
      <c r="Q16" s="29">
        <v>0</v>
      </c>
      <c r="R16" s="29">
        <v>0</v>
      </c>
      <c r="S16" s="29">
        <v>0</v>
      </c>
      <c r="T16" s="29">
        <v>0</v>
      </c>
      <c r="U16" s="29">
        <v>0</v>
      </c>
      <c r="V16" s="29">
        <v>0</v>
      </c>
      <c r="W16" s="29">
        <v>0</v>
      </c>
      <c r="X16" s="29">
        <v>0</v>
      </c>
      <c r="Y16" s="29">
        <v>0</v>
      </c>
      <c r="Z16" s="29">
        <v>0</v>
      </c>
      <c r="AA16" s="29">
        <v>0</v>
      </c>
      <c r="AB16" s="29">
        <v>0</v>
      </c>
      <c r="AC16" s="29">
        <v>0</v>
      </c>
      <c r="AD16" s="29">
        <v>0</v>
      </c>
      <c r="AE16" s="29">
        <v>0</v>
      </c>
      <c r="AF16" s="29">
        <v>0</v>
      </c>
      <c r="AG16" s="29">
        <v>0</v>
      </c>
      <c r="AH16" s="20">
        <f t="shared" si="1"/>
        <v>2</v>
      </c>
      <c r="AI16" s="20">
        <f t="shared" si="2"/>
        <v>0</v>
      </c>
    </row>
    <row r="17" spans="1:35" ht="33.75">
      <c r="A17" s="69">
        <v>9</v>
      </c>
      <c r="B17" s="11">
        <v>283</v>
      </c>
      <c r="C17" s="70" t="s">
        <v>410</v>
      </c>
      <c r="D17" s="47" t="s">
        <v>411</v>
      </c>
      <c r="E17" s="71" t="s">
        <v>412</v>
      </c>
      <c r="F17" s="11" t="s">
        <v>376</v>
      </c>
      <c r="G17" s="72" t="s">
        <v>413</v>
      </c>
      <c r="H17" s="73" t="s">
        <v>414</v>
      </c>
      <c r="I17" s="73" t="s">
        <v>395</v>
      </c>
      <c r="J17" s="73" t="s">
        <v>6</v>
      </c>
      <c r="K17" s="11">
        <v>1</v>
      </c>
      <c r="L17" s="81">
        <v>2261000</v>
      </c>
      <c r="M17" s="75">
        <f t="shared" si="0"/>
        <v>2261000</v>
      </c>
      <c r="N17" s="29">
        <v>1</v>
      </c>
      <c r="O17" s="29">
        <v>0</v>
      </c>
      <c r="P17" s="29">
        <v>0</v>
      </c>
      <c r="Q17" s="29">
        <v>0</v>
      </c>
      <c r="R17" s="29">
        <v>0</v>
      </c>
      <c r="S17" s="29">
        <v>0</v>
      </c>
      <c r="T17" s="29">
        <v>0</v>
      </c>
      <c r="U17" s="29">
        <v>0</v>
      </c>
      <c r="V17" s="29">
        <v>0</v>
      </c>
      <c r="W17" s="29">
        <v>0</v>
      </c>
      <c r="X17" s="29">
        <v>0</v>
      </c>
      <c r="Y17" s="29">
        <v>0</v>
      </c>
      <c r="Z17" s="29">
        <v>0</v>
      </c>
      <c r="AA17" s="29">
        <v>0</v>
      </c>
      <c r="AB17" s="29">
        <v>0</v>
      </c>
      <c r="AC17" s="29">
        <v>0</v>
      </c>
      <c r="AD17" s="29">
        <v>0</v>
      </c>
      <c r="AE17" s="29">
        <v>0</v>
      </c>
      <c r="AF17" s="29">
        <v>0</v>
      </c>
      <c r="AG17" s="29">
        <v>0</v>
      </c>
      <c r="AH17" s="20">
        <f t="shared" si="1"/>
        <v>1</v>
      </c>
      <c r="AI17" s="20">
        <f t="shared" si="2"/>
        <v>0</v>
      </c>
    </row>
    <row r="18" spans="1:35" ht="33.75">
      <c r="A18" s="69">
        <v>10</v>
      </c>
      <c r="B18" s="11">
        <v>284</v>
      </c>
      <c r="C18" s="36" t="s">
        <v>415</v>
      </c>
      <c r="D18" s="47" t="s">
        <v>416</v>
      </c>
      <c r="E18" s="71" t="s">
        <v>417</v>
      </c>
      <c r="F18" s="11" t="s">
        <v>399</v>
      </c>
      <c r="G18" s="72" t="s">
        <v>418</v>
      </c>
      <c r="H18" s="73" t="s">
        <v>414</v>
      </c>
      <c r="I18" s="73" t="s">
        <v>395</v>
      </c>
      <c r="J18" s="73" t="s">
        <v>6</v>
      </c>
      <c r="K18" s="11">
        <v>1</v>
      </c>
      <c r="L18" s="82">
        <v>1962000</v>
      </c>
      <c r="M18" s="75">
        <f t="shared" si="0"/>
        <v>1962000</v>
      </c>
      <c r="N18" s="29">
        <v>1</v>
      </c>
      <c r="O18" s="29">
        <v>0</v>
      </c>
      <c r="P18" s="29">
        <v>0</v>
      </c>
      <c r="Q18" s="29">
        <v>0</v>
      </c>
      <c r="R18" s="29">
        <v>0</v>
      </c>
      <c r="S18" s="29">
        <v>0</v>
      </c>
      <c r="T18" s="29">
        <v>0</v>
      </c>
      <c r="U18" s="29">
        <v>0</v>
      </c>
      <c r="V18" s="29">
        <v>0</v>
      </c>
      <c r="W18" s="29">
        <v>0</v>
      </c>
      <c r="X18" s="29">
        <v>0</v>
      </c>
      <c r="Y18" s="29">
        <v>0</v>
      </c>
      <c r="Z18" s="29">
        <v>0</v>
      </c>
      <c r="AA18" s="29">
        <v>0</v>
      </c>
      <c r="AB18" s="29">
        <v>0</v>
      </c>
      <c r="AC18" s="29">
        <v>0</v>
      </c>
      <c r="AD18" s="29">
        <v>0</v>
      </c>
      <c r="AE18" s="29">
        <v>0</v>
      </c>
      <c r="AF18" s="29">
        <v>0</v>
      </c>
      <c r="AG18" s="29">
        <v>0</v>
      </c>
      <c r="AH18" s="20">
        <f t="shared" si="1"/>
        <v>1</v>
      </c>
      <c r="AI18" s="20">
        <f t="shared" si="2"/>
        <v>0</v>
      </c>
    </row>
    <row r="19" spans="1:35" ht="33.75">
      <c r="A19" s="69">
        <v>11</v>
      </c>
      <c r="B19" s="11">
        <v>285</v>
      </c>
      <c r="C19" s="36" t="s">
        <v>419</v>
      </c>
      <c r="D19" s="47" t="s">
        <v>420</v>
      </c>
      <c r="E19" s="71" t="s">
        <v>421</v>
      </c>
      <c r="F19" s="11" t="s">
        <v>388</v>
      </c>
      <c r="G19" s="72" t="s">
        <v>422</v>
      </c>
      <c r="H19" s="73" t="s">
        <v>423</v>
      </c>
      <c r="I19" s="73" t="s">
        <v>395</v>
      </c>
      <c r="J19" s="73" t="s">
        <v>6</v>
      </c>
      <c r="K19" s="11">
        <v>1</v>
      </c>
      <c r="L19" s="83">
        <v>40002000</v>
      </c>
      <c r="M19" s="75">
        <f t="shared" si="0"/>
        <v>40002000</v>
      </c>
      <c r="N19" s="29">
        <v>1</v>
      </c>
      <c r="O19" s="29">
        <v>0</v>
      </c>
      <c r="P19" s="29">
        <v>0</v>
      </c>
      <c r="Q19" s="29">
        <v>0</v>
      </c>
      <c r="R19" s="29">
        <v>0</v>
      </c>
      <c r="S19" s="29">
        <v>0</v>
      </c>
      <c r="T19" s="29">
        <v>0</v>
      </c>
      <c r="U19" s="29">
        <v>0</v>
      </c>
      <c r="V19" s="29">
        <v>0</v>
      </c>
      <c r="W19" s="29">
        <v>0</v>
      </c>
      <c r="X19" s="29">
        <v>0</v>
      </c>
      <c r="Y19" s="29">
        <v>0</v>
      </c>
      <c r="Z19" s="29">
        <v>0</v>
      </c>
      <c r="AA19" s="29">
        <v>0</v>
      </c>
      <c r="AB19" s="29">
        <v>0</v>
      </c>
      <c r="AC19" s="29">
        <v>0</v>
      </c>
      <c r="AD19" s="29">
        <v>0</v>
      </c>
      <c r="AE19" s="29">
        <v>0</v>
      </c>
      <c r="AF19" s="29">
        <v>0</v>
      </c>
      <c r="AG19" s="29">
        <v>0</v>
      </c>
      <c r="AH19" s="20">
        <f t="shared" si="1"/>
        <v>1</v>
      </c>
      <c r="AI19" s="20">
        <f t="shared" si="2"/>
        <v>0</v>
      </c>
    </row>
    <row r="20" spans="1:35" ht="45">
      <c r="A20" s="69">
        <v>12</v>
      </c>
      <c r="B20" s="11">
        <v>286</v>
      </c>
      <c r="C20" s="36" t="s">
        <v>424</v>
      </c>
      <c r="D20" s="47" t="s">
        <v>425</v>
      </c>
      <c r="E20" s="71" t="s">
        <v>426</v>
      </c>
      <c r="F20" s="11" t="s">
        <v>369</v>
      </c>
      <c r="G20" s="72" t="s">
        <v>427</v>
      </c>
      <c r="H20" s="73" t="s">
        <v>371</v>
      </c>
      <c r="I20" s="73" t="s">
        <v>372</v>
      </c>
      <c r="J20" s="73" t="s">
        <v>6</v>
      </c>
      <c r="K20" s="11">
        <v>6</v>
      </c>
      <c r="L20" s="84">
        <v>3062000</v>
      </c>
      <c r="M20" s="75">
        <f t="shared" si="0"/>
        <v>18372000</v>
      </c>
      <c r="N20" s="29">
        <v>6</v>
      </c>
      <c r="O20" s="29">
        <v>0</v>
      </c>
      <c r="P20" s="29">
        <v>0</v>
      </c>
      <c r="Q20" s="29">
        <v>0</v>
      </c>
      <c r="R20" s="29">
        <v>0</v>
      </c>
      <c r="S20" s="29">
        <v>0</v>
      </c>
      <c r="T20" s="29">
        <v>0</v>
      </c>
      <c r="U20" s="29">
        <v>0</v>
      </c>
      <c r="V20" s="29">
        <v>0</v>
      </c>
      <c r="W20" s="29">
        <v>0</v>
      </c>
      <c r="X20" s="29">
        <v>0</v>
      </c>
      <c r="Y20" s="29">
        <v>0</v>
      </c>
      <c r="Z20" s="29">
        <v>0</v>
      </c>
      <c r="AA20" s="29">
        <v>0</v>
      </c>
      <c r="AB20" s="29">
        <v>0</v>
      </c>
      <c r="AC20" s="29">
        <v>0</v>
      </c>
      <c r="AD20" s="29">
        <v>0</v>
      </c>
      <c r="AE20" s="29">
        <v>0</v>
      </c>
      <c r="AF20" s="29">
        <v>0</v>
      </c>
      <c r="AG20" s="29">
        <v>0</v>
      </c>
      <c r="AH20" s="20">
        <f t="shared" si="1"/>
        <v>6</v>
      </c>
      <c r="AI20" s="20">
        <f t="shared" si="2"/>
        <v>0</v>
      </c>
    </row>
    <row r="21" spans="1:35" ht="45">
      <c r="A21" s="69">
        <v>13</v>
      </c>
      <c r="B21" s="11">
        <v>287</v>
      </c>
      <c r="C21" s="36" t="s">
        <v>428</v>
      </c>
      <c r="D21" s="47" t="s">
        <v>429</v>
      </c>
      <c r="E21" s="71" t="s">
        <v>430</v>
      </c>
      <c r="F21" s="11" t="s">
        <v>431</v>
      </c>
      <c r="G21" s="72" t="s">
        <v>432</v>
      </c>
      <c r="H21" s="73" t="s">
        <v>371</v>
      </c>
      <c r="I21" s="73" t="s">
        <v>372</v>
      </c>
      <c r="J21" s="73" t="s">
        <v>6</v>
      </c>
      <c r="K21" s="11">
        <v>1</v>
      </c>
      <c r="L21" s="85">
        <v>6073000</v>
      </c>
      <c r="M21" s="75">
        <f t="shared" si="0"/>
        <v>6073000</v>
      </c>
      <c r="N21" s="29">
        <v>1</v>
      </c>
      <c r="O21" s="29">
        <v>0</v>
      </c>
      <c r="P21" s="29">
        <v>0</v>
      </c>
      <c r="Q21" s="29">
        <v>0</v>
      </c>
      <c r="R21" s="29">
        <v>0</v>
      </c>
      <c r="S21" s="29">
        <v>0</v>
      </c>
      <c r="T21" s="29">
        <v>0</v>
      </c>
      <c r="U21" s="29">
        <v>0</v>
      </c>
      <c r="V21" s="29">
        <v>0</v>
      </c>
      <c r="W21" s="29">
        <v>0</v>
      </c>
      <c r="X21" s="29">
        <v>0</v>
      </c>
      <c r="Y21" s="29">
        <v>0</v>
      </c>
      <c r="Z21" s="29">
        <v>0</v>
      </c>
      <c r="AA21" s="29">
        <v>0</v>
      </c>
      <c r="AB21" s="29">
        <v>0</v>
      </c>
      <c r="AC21" s="29">
        <v>0</v>
      </c>
      <c r="AD21" s="29">
        <v>0</v>
      </c>
      <c r="AE21" s="29">
        <v>0</v>
      </c>
      <c r="AF21" s="29">
        <v>0</v>
      </c>
      <c r="AG21" s="29">
        <v>0</v>
      </c>
      <c r="AH21" s="20">
        <f t="shared" si="1"/>
        <v>1</v>
      </c>
      <c r="AI21" s="20">
        <f t="shared" si="2"/>
        <v>0</v>
      </c>
    </row>
    <row r="22" spans="1:35" ht="33.75">
      <c r="A22" s="69">
        <v>14</v>
      </c>
      <c r="B22" s="11">
        <v>288</v>
      </c>
      <c r="C22" s="36" t="s">
        <v>433</v>
      </c>
      <c r="D22" s="47" t="s">
        <v>434</v>
      </c>
      <c r="E22" s="71" t="s">
        <v>435</v>
      </c>
      <c r="F22" s="11" t="s">
        <v>436</v>
      </c>
      <c r="G22" s="72" t="s">
        <v>437</v>
      </c>
      <c r="H22" s="73" t="s">
        <v>438</v>
      </c>
      <c r="I22" s="73" t="s">
        <v>379</v>
      </c>
      <c r="J22" s="73" t="s">
        <v>6</v>
      </c>
      <c r="K22" s="11">
        <v>6</v>
      </c>
      <c r="L22" s="86">
        <v>5139000</v>
      </c>
      <c r="M22" s="75">
        <f t="shared" si="0"/>
        <v>30834000</v>
      </c>
      <c r="N22" s="29">
        <v>6</v>
      </c>
      <c r="O22" s="29">
        <v>0</v>
      </c>
      <c r="P22" s="29">
        <v>0</v>
      </c>
      <c r="Q22" s="29">
        <v>0</v>
      </c>
      <c r="R22" s="29">
        <v>0</v>
      </c>
      <c r="S22" s="29">
        <v>0</v>
      </c>
      <c r="T22" s="29">
        <v>0</v>
      </c>
      <c r="U22" s="29">
        <v>0</v>
      </c>
      <c r="V22" s="29">
        <v>0</v>
      </c>
      <c r="W22" s="29">
        <v>0</v>
      </c>
      <c r="X22" s="29">
        <v>0</v>
      </c>
      <c r="Y22" s="29">
        <v>0</v>
      </c>
      <c r="Z22" s="29">
        <v>0</v>
      </c>
      <c r="AA22" s="29">
        <v>0</v>
      </c>
      <c r="AB22" s="29">
        <v>0</v>
      </c>
      <c r="AC22" s="29">
        <v>0</v>
      </c>
      <c r="AD22" s="29">
        <v>0</v>
      </c>
      <c r="AE22" s="29">
        <v>0</v>
      </c>
      <c r="AF22" s="29">
        <v>0</v>
      </c>
      <c r="AG22" s="29">
        <v>0</v>
      </c>
      <c r="AH22" s="20">
        <f t="shared" si="1"/>
        <v>6</v>
      </c>
      <c r="AI22" s="20">
        <f t="shared" si="2"/>
        <v>0</v>
      </c>
    </row>
    <row r="23" spans="1:35" ht="33.75">
      <c r="A23" s="69">
        <v>15</v>
      </c>
      <c r="B23" s="11">
        <v>289</v>
      </c>
      <c r="C23" s="36" t="s">
        <v>439</v>
      </c>
      <c r="D23" s="47" t="s">
        <v>440</v>
      </c>
      <c r="E23" s="71" t="s">
        <v>441</v>
      </c>
      <c r="F23" s="11" t="s">
        <v>442</v>
      </c>
      <c r="G23" s="72" t="s">
        <v>443</v>
      </c>
      <c r="H23" s="73" t="s">
        <v>444</v>
      </c>
      <c r="I23" s="73" t="s">
        <v>379</v>
      </c>
      <c r="J23" s="73" t="s">
        <v>6</v>
      </c>
      <c r="K23" s="11">
        <v>2</v>
      </c>
      <c r="L23" s="87">
        <v>2336000</v>
      </c>
      <c r="M23" s="75">
        <f t="shared" si="0"/>
        <v>4672000</v>
      </c>
      <c r="N23" s="29">
        <v>2</v>
      </c>
      <c r="O23" s="29">
        <v>0</v>
      </c>
      <c r="P23" s="29">
        <v>0</v>
      </c>
      <c r="Q23" s="29">
        <v>0</v>
      </c>
      <c r="R23" s="29">
        <v>0</v>
      </c>
      <c r="S23" s="29">
        <v>0</v>
      </c>
      <c r="T23" s="29">
        <v>0</v>
      </c>
      <c r="U23" s="29">
        <v>0</v>
      </c>
      <c r="V23" s="29">
        <v>0</v>
      </c>
      <c r="W23" s="29">
        <v>0</v>
      </c>
      <c r="X23" s="29">
        <v>0</v>
      </c>
      <c r="Y23" s="29">
        <v>0</v>
      </c>
      <c r="Z23" s="29">
        <v>0</v>
      </c>
      <c r="AA23" s="29">
        <v>0</v>
      </c>
      <c r="AB23" s="29">
        <v>0</v>
      </c>
      <c r="AC23" s="29">
        <v>0</v>
      </c>
      <c r="AD23" s="29">
        <v>0</v>
      </c>
      <c r="AE23" s="29">
        <v>0</v>
      </c>
      <c r="AF23" s="29">
        <v>0</v>
      </c>
      <c r="AG23" s="29">
        <v>0</v>
      </c>
      <c r="AH23" s="20">
        <f t="shared" si="1"/>
        <v>2</v>
      </c>
      <c r="AI23" s="20">
        <f t="shared" si="2"/>
        <v>0</v>
      </c>
    </row>
    <row r="24" spans="1:35" ht="33.75">
      <c r="A24" s="69">
        <v>16</v>
      </c>
      <c r="B24" s="11">
        <v>290</v>
      </c>
      <c r="C24" s="36" t="s">
        <v>445</v>
      </c>
      <c r="D24" s="47" t="s">
        <v>446</v>
      </c>
      <c r="E24" s="71" t="s">
        <v>447</v>
      </c>
      <c r="F24" s="11" t="s">
        <v>448</v>
      </c>
      <c r="G24" s="72" t="s">
        <v>449</v>
      </c>
      <c r="H24" s="73" t="s">
        <v>450</v>
      </c>
      <c r="I24" s="73" t="s">
        <v>379</v>
      </c>
      <c r="J24" s="73" t="s">
        <v>6</v>
      </c>
      <c r="K24" s="11">
        <v>5</v>
      </c>
      <c r="L24" s="88">
        <v>813000</v>
      </c>
      <c r="M24" s="75">
        <f t="shared" si="0"/>
        <v>4065000</v>
      </c>
      <c r="N24" s="29">
        <v>5</v>
      </c>
      <c r="O24" s="29">
        <v>0</v>
      </c>
      <c r="P24" s="29">
        <v>0</v>
      </c>
      <c r="Q24" s="29">
        <v>0</v>
      </c>
      <c r="R24" s="29">
        <v>0</v>
      </c>
      <c r="S24" s="29">
        <v>0</v>
      </c>
      <c r="T24" s="29">
        <v>0</v>
      </c>
      <c r="U24" s="29">
        <v>0</v>
      </c>
      <c r="V24" s="29">
        <v>0</v>
      </c>
      <c r="W24" s="29">
        <v>0</v>
      </c>
      <c r="X24" s="29">
        <v>0</v>
      </c>
      <c r="Y24" s="29">
        <v>0</v>
      </c>
      <c r="Z24" s="29">
        <v>0</v>
      </c>
      <c r="AA24" s="29">
        <v>0</v>
      </c>
      <c r="AB24" s="29">
        <v>0</v>
      </c>
      <c r="AC24" s="29">
        <v>0</v>
      </c>
      <c r="AD24" s="29">
        <v>0</v>
      </c>
      <c r="AE24" s="29">
        <v>0</v>
      </c>
      <c r="AF24" s="29">
        <v>0</v>
      </c>
      <c r="AG24" s="29">
        <v>0</v>
      </c>
      <c r="AH24" s="20">
        <f t="shared" si="1"/>
        <v>5</v>
      </c>
      <c r="AI24" s="20">
        <f t="shared" si="2"/>
        <v>0</v>
      </c>
    </row>
    <row r="25" spans="1:35" ht="33.75">
      <c r="A25" s="69">
        <v>17</v>
      </c>
      <c r="B25" s="11">
        <v>291</v>
      </c>
      <c r="C25" s="36" t="s">
        <v>451</v>
      </c>
      <c r="D25" s="47" t="s">
        <v>452</v>
      </c>
      <c r="E25" s="71" t="s">
        <v>453</v>
      </c>
      <c r="F25" s="11" t="s">
        <v>454</v>
      </c>
      <c r="G25" s="72" t="s">
        <v>455</v>
      </c>
      <c r="H25" s="73" t="s">
        <v>456</v>
      </c>
      <c r="I25" s="73" t="s">
        <v>379</v>
      </c>
      <c r="J25" s="73" t="s">
        <v>6</v>
      </c>
      <c r="K25" s="11">
        <v>1</v>
      </c>
      <c r="L25" s="89">
        <v>4859000</v>
      </c>
      <c r="M25" s="75">
        <f t="shared" si="0"/>
        <v>4859000</v>
      </c>
      <c r="N25" s="29">
        <v>1</v>
      </c>
      <c r="O25" s="29">
        <v>0</v>
      </c>
      <c r="P25" s="29">
        <v>0</v>
      </c>
      <c r="Q25" s="29">
        <v>0</v>
      </c>
      <c r="R25" s="29">
        <v>0</v>
      </c>
      <c r="S25" s="29">
        <v>0</v>
      </c>
      <c r="T25" s="29">
        <v>0</v>
      </c>
      <c r="U25" s="29">
        <v>0</v>
      </c>
      <c r="V25" s="29">
        <v>0</v>
      </c>
      <c r="W25" s="29">
        <v>0</v>
      </c>
      <c r="X25" s="29">
        <v>0</v>
      </c>
      <c r="Y25" s="29">
        <v>0</v>
      </c>
      <c r="Z25" s="29">
        <v>0</v>
      </c>
      <c r="AA25" s="29">
        <v>0</v>
      </c>
      <c r="AB25" s="29">
        <v>0</v>
      </c>
      <c r="AC25" s="29">
        <v>0</v>
      </c>
      <c r="AD25" s="29">
        <v>0</v>
      </c>
      <c r="AE25" s="29">
        <v>0</v>
      </c>
      <c r="AF25" s="29">
        <v>0</v>
      </c>
      <c r="AG25" s="29">
        <v>0</v>
      </c>
      <c r="AH25" s="20">
        <f t="shared" si="1"/>
        <v>1</v>
      </c>
      <c r="AI25" s="20">
        <f t="shared" si="2"/>
        <v>0</v>
      </c>
    </row>
    <row r="26" spans="1:35" ht="67.5">
      <c r="A26" s="69">
        <v>18</v>
      </c>
      <c r="B26" s="11">
        <v>292</v>
      </c>
      <c r="C26" s="36" t="s">
        <v>457</v>
      </c>
      <c r="D26" s="47" t="s">
        <v>458</v>
      </c>
      <c r="E26" s="71" t="s">
        <v>459</v>
      </c>
      <c r="F26" s="11" t="s">
        <v>460</v>
      </c>
      <c r="G26" s="72" t="s">
        <v>461</v>
      </c>
      <c r="H26" s="73" t="s">
        <v>462</v>
      </c>
      <c r="I26" s="73" t="s">
        <v>372</v>
      </c>
      <c r="J26" s="73" t="s">
        <v>6</v>
      </c>
      <c r="K26" s="11">
        <v>1</v>
      </c>
      <c r="L26" s="90">
        <v>2663000</v>
      </c>
      <c r="M26" s="75">
        <f t="shared" si="0"/>
        <v>2663000</v>
      </c>
      <c r="N26" s="29">
        <v>1</v>
      </c>
      <c r="O26" s="29">
        <v>0</v>
      </c>
      <c r="P26" s="29">
        <v>0</v>
      </c>
      <c r="Q26" s="29">
        <v>0</v>
      </c>
      <c r="R26" s="29">
        <v>0</v>
      </c>
      <c r="S26" s="29">
        <v>0</v>
      </c>
      <c r="T26" s="29">
        <v>0</v>
      </c>
      <c r="U26" s="29">
        <v>0</v>
      </c>
      <c r="V26" s="29">
        <v>0</v>
      </c>
      <c r="W26" s="29">
        <v>0</v>
      </c>
      <c r="X26" s="29">
        <v>0</v>
      </c>
      <c r="Y26" s="29">
        <v>0</v>
      </c>
      <c r="Z26" s="29">
        <v>0</v>
      </c>
      <c r="AA26" s="29">
        <v>0</v>
      </c>
      <c r="AB26" s="29">
        <v>0</v>
      </c>
      <c r="AC26" s="29">
        <v>0</v>
      </c>
      <c r="AD26" s="29">
        <v>0</v>
      </c>
      <c r="AE26" s="29">
        <v>0</v>
      </c>
      <c r="AF26" s="29">
        <v>0</v>
      </c>
      <c r="AG26" s="29">
        <v>0</v>
      </c>
      <c r="AH26" s="20">
        <f t="shared" si="1"/>
        <v>1</v>
      </c>
      <c r="AI26" s="20">
        <f t="shared" si="2"/>
        <v>0</v>
      </c>
    </row>
    <row r="27" spans="1:35" ht="45">
      <c r="A27" s="69">
        <v>19</v>
      </c>
      <c r="B27" s="11">
        <v>293</v>
      </c>
      <c r="C27" s="36" t="s">
        <v>463</v>
      </c>
      <c r="D27" s="47" t="s">
        <v>464</v>
      </c>
      <c r="E27" s="71" t="s">
        <v>465</v>
      </c>
      <c r="F27" s="11" t="s">
        <v>369</v>
      </c>
      <c r="G27" s="72" t="s">
        <v>466</v>
      </c>
      <c r="H27" s="73" t="s">
        <v>371</v>
      </c>
      <c r="I27" s="73" t="s">
        <v>372</v>
      </c>
      <c r="J27" s="73" t="s">
        <v>6</v>
      </c>
      <c r="K27" s="11">
        <v>6</v>
      </c>
      <c r="L27" s="91">
        <v>2289000</v>
      </c>
      <c r="M27" s="75">
        <f t="shared" si="0"/>
        <v>13734000</v>
      </c>
      <c r="N27" s="29">
        <v>6</v>
      </c>
      <c r="O27" s="29">
        <v>0</v>
      </c>
      <c r="P27" s="29">
        <v>0</v>
      </c>
      <c r="Q27" s="29">
        <v>0</v>
      </c>
      <c r="R27" s="29">
        <v>0</v>
      </c>
      <c r="S27" s="29">
        <v>0</v>
      </c>
      <c r="T27" s="29">
        <v>0</v>
      </c>
      <c r="U27" s="29">
        <v>0</v>
      </c>
      <c r="V27" s="29">
        <v>0</v>
      </c>
      <c r="W27" s="29">
        <v>0</v>
      </c>
      <c r="X27" s="29">
        <v>0</v>
      </c>
      <c r="Y27" s="29">
        <v>0</v>
      </c>
      <c r="Z27" s="29">
        <v>0</v>
      </c>
      <c r="AA27" s="29">
        <v>0</v>
      </c>
      <c r="AB27" s="29">
        <v>0</v>
      </c>
      <c r="AC27" s="29">
        <v>0</v>
      </c>
      <c r="AD27" s="29">
        <v>0</v>
      </c>
      <c r="AE27" s="29">
        <v>0</v>
      </c>
      <c r="AF27" s="29">
        <v>0</v>
      </c>
      <c r="AG27" s="29">
        <v>0</v>
      </c>
      <c r="AH27" s="20">
        <f t="shared" si="1"/>
        <v>6</v>
      </c>
      <c r="AI27" s="20">
        <f t="shared" si="2"/>
        <v>0</v>
      </c>
    </row>
    <row r="28" spans="1:35" s="94" customFormat="1" ht="11.25">
      <c r="A28" s="196" t="s">
        <v>22</v>
      </c>
      <c r="B28" s="197"/>
      <c r="C28" s="197"/>
      <c r="D28" s="197"/>
      <c r="E28" s="197"/>
      <c r="F28" s="197"/>
      <c r="G28" s="197"/>
      <c r="H28" s="197"/>
      <c r="I28" s="197"/>
      <c r="J28" s="198"/>
      <c r="K28" s="8"/>
      <c r="L28" s="92"/>
      <c r="M28" s="93">
        <f>SUM(M9:M27)</f>
        <v>250252000</v>
      </c>
      <c r="N28" s="29"/>
      <c r="O28" s="29"/>
      <c r="P28" s="29"/>
      <c r="Q28" s="29"/>
      <c r="R28" s="29"/>
      <c r="S28" s="29"/>
      <c r="T28" s="29"/>
      <c r="U28" s="29"/>
      <c r="V28" s="29"/>
      <c r="W28" s="29"/>
      <c r="X28" s="29"/>
      <c r="Y28" s="29"/>
      <c r="Z28" s="29"/>
      <c r="AA28" s="29"/>
      <c r="AB28" s="29"/>
      <c r="AC28" s="29"/>
      <c r="AD28" s="29"/>
      <c r="AE28" s="29"/>
      <c r="AF28" s="29"/>
      <c r="AG28" s="29"/>
      <c r="AH28" s="20"/>
      <c r="AI28" s="20"/>
    </row>
    <row r="29" spans="1:35" s="94" customFormat="1" ht="11.25">
      <c r="A29" s="175" t="s">
        <v>785</v>
      </c>
      <c r="B29" s="176"/>
      <c r="C29" s="176"/>
      <c r="D29" s="176"/>
      <c r="E29" s="176"/>
      <c r="F29" s="176"/>
      <c r="G29" s="176"/>
      <c r="H29" s="176"/>
      <c r="I29" s="176"/>
      <c r="J29" s="176"/>
      <c r="K29" s="176"/>
      <c r="L29" s="176"/>
      <c r="M29" s="177"/>
      <c r="N29" s="29"/>
      <c r="O29" s="29"/>
      <c r="P29" s="29"/>
      <c r="Q29" s="29"/>
      <c r="R29" s="29"/>
      <c r="S29" s="29"/>
      <c r="T29" s="29"/>
      <c r="U29" s="29"/>
      <c r="V29" s="29"/>
      <c r="W29" s="29"/>
      <c r="X29" s="29"/>
      <c r="Y29" s="29"/>
      <c r="Z29" s="29"/>
      <c r="AA29" s="29"/>
      <c r="AB29" s="29"/>
      <c r="AC29" s="29"/>
      <c r="AD29" s="29"/>
      <c r="AE29" s="29"/>
      <c r="AF29" s="29"/>
      <c r="AG29" s="29"/>
      <c r="AH29" s="20"/>
      <c r="AI29" s="20"/>
    </row>
  </sheetData>
  <sheetProtection/>
  <mergeCells count="21">
    <mergeCell ref="L6:L7"/>
    <mergeCell ref="F6:F7"/>
    <mergeCell ref="H6:H7"/>
    <mergeCell ref="C6:C7"/>
    <mergeCell ref="K6:K7"/>
    <mergeCell ref="A29:M29"/>
    <mergeCell ref="A8:I8"/>
    <mergeCell ref="A28:J28"/>
    <mergeCell ref="A6:A7"/>
    <mergeCell ref="B6:B7"/>
    <mergeCell ref="M6:M7"/>
    <mergeCell ref="G6:G7"/>
    <mergeCell ref="I6:I7"/>
    <mergeCell ref="A3:AG3"/>
    <mergeCell ref="J6:J7"/>
    <mergeCell ref="A2:AG2"/>
    <mergeCell ref="A4:AG4"/>
    <mergeCell ref="A5:AG5"/>
    <mergeCell ref="N6:AG6"/>
    <mergeCell ref="D6:D7"/>
    <mergeCell ref="E6:E7"/>
  </mergeCells>
  <printOptions/>
  <pageMargins left="0" right="0" top="0.15748031496062992" bottom="0.7480314960629921" header="0.31496062992125984" footer="0.31496062992125984"/>
  <pageSetup horizontalDpi="600" verticalDpi="600" orientation="landscape" paperSize="9" scale="76" r:id="rId1"/>
  <headerFooter>
    <oddFooter>&amp;C&amp;P</oddFooter>
  </headerFooter>
</worksheet>
</file>

<file path=xl/worksheets/sheet7.xml><?xml version="1.0" encoding="utf-8"?>
<worksheet xmlns="http://schemas.openxmlformats.org/spreadsheetml/2006/main" xmlns:r="http://schemas.openxmlformats.org/officeDocument/2006/relationships">
  <dimension ref="A1:AI176"/>
  <sheetViews>
    <sheetView tabSelected="1" zoomScalePageLayoutView="0" workbookViewId="0" topLeftCell="A1">
      <selection activeCell="K9" sqref="K9"/>
    </sheetView>
  </sheetViews>
  <sheetFormatPr defaultColWidth="9.00390625" defaultRowHeight="15.75"/>
  <cols>
    <col min="1" max="1" width="4.25390625" style="155" customWidth="1"/>
    <col min="2" max="2" width="5.00390625" style="64" customWidth="1"/>
    <col min="3" max="3" width="4.875" style="64" hidden="1" customWidth="1"/>
    <col min="4" max="4" width="8.75390625" style="64" customWidth="1"/>
    <col min="5" max="5" width="9.125" style="64" customWidth="1"/>
    <col min="6" max="6" width="7.50390625" style="64" customWidth="1"/>
    <col min="7" max="7" width="17.375" style="64" customWidth="1"/>
    <col min="8" max="8" width="7.50390625" style="64" customWidth="1"/>
    <col min="9" max="9" width="5.125" style="64" customWidth="1"/>
    <col min="10" max="10" width="5.875" style="64" customWidth="1"/>
    <col min="11" max="11" width="5.125" style="64" customWidth="1"/>
    <col min="12" max="12" width="10.375" style="64" customWidth="1"/>
    <col min="13" max="13" width="12.25390625" style="64" customWidth="1"/>
    <col min="14" max="16" width="4.125" style="155" customWidth="1"/>
    <col min="17" max="18" width="4.125" style="155" hidden="1" customWidth="1"/>
    <col min="19" max="24" width="4.75390625" style="155" customWidth="1"/>
    <col min="25" max="31" width="4.125" style="155" customWidth="1"/>
    <col min="32" max="32" width="4.125" style="155" hidden="1" customWidth="1"/>
    <col min="33" max="33" width="4.125" style="155" customWidth="1"/>
    <col min="34" max="35" width="9.00390625" style="21" customWidth="1"/>
    <col min="36" max="16384" width="9.00390625" style="64" customWidth="1"/>
  </cols>
  <sheetData>
    <row r="1" spans="1:35" s="143" customFormat="1" ht="15.75">
      <c r="A1" s="207" t="s">
        <v>364</v>
      </c>
      <c r="B1" s="207"/>
      <c r="D1" s="144"/>
      <c r="E1" s="145"/>
      <c r="F1" s="142"/>
      <c r="G1" s="142"/>
      <c r="H1" s="142"/>
      <c r="I1" s="142"/>
      <c r="J1" s="146"/>
      <c r="K1" s="142"/>
      <c r="M1" s="147"/>
      <c r="N1" s="142"/>
      <c r="O1" s="142"/>
      <c r="P1" s="142"/>
      <c r="Q1" s="142"/>
      <c r="R1" s="142"/>
      <c r="S1" s="142"/>
      <c r="T1" s="142"/>
      <c r="U1" s="142"/>
      <c r="V1" s="142"/>
      <c r="W1" s="142"/>
      <c r="X1" s="142"/>
      <c r="Y1" s="142"/>
      <c r="Z1" s="142"/>
      <c r="AA1" s="142"/>
      <c r="AB1" s="142"/>
      <c r="AC1" s="142"/>
      <c r="AD1" s="142"/>
      <c r="AE1" s="142"/>
      <c r="AF1" s="142"/>
      <c r="AG1" s="142"/>
      <c r="AH1" s="148"/>
      <c r="AI1" s="148"/>
    </row>
    <row r="2" spans="1:35" s="150" customFormat="1" ht="15.75">
      <c r="A2" s="199" t="s">
        <v>757</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49"/>
      <c r="AI2" s="149"/>
    </row>
    <row r="3" spans="1:35" s="5" customFormat="1" ht="15.75" customHeight="1">
      <c r="A3" s="159" t="s">
        <v>793</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6"/>
      <c r="AI3" s="16"/>
    </row>
    <row r="4" spans="1:35" s="150" customFormat="1" ht="41.25" customHeight="1">
      <c r="A4" s="159" t="s">
        <v>787</v>
      </c>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49"/>
      <c r="AI4" s="149"/>
    </row>
    <row r="5" spans="1:35" s="152" customFormat="1" ht="15.75">
      <c r="A5" s="200" t="s">
        <v>794</v>
      </c>
      <c r="B5" s="200"/>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151"/>
      <c r="AI5" s="151"/>
    </row>
    <row r="6" spans="1:35" s="154" customFormat="1" ht="11.25">
      <c r="A6" s="203" t="s">
        <v>0</v>
      </c>
      <c r="B6" s="203" t="s">
        <v>357</v>
      </c>
      <c r="C6" s="203" t="s">
        <v>21</v>
      </c>
      <c r="D6" s="203" t="s">
        <v>1</v>
      </c>
      <c r="E6" s="203" t="s">
        <v>27</v>
      </c>
      <c r="F6" s="203" t="s">
        <v>311</v>
      </c>
      <c r="G6" s="203" t="s">
        <v>28</v>
      </c>
      <c r="H6" s="203" t="s">
        <v>29</v>
      </c>
      <c r="I6" s="203" t="s">
        <v>360</v>
      </c>
      <c r="J6" s="203" t="s">
        <v>3</v>
      </c>
      <c r="K6" s="201" t="s">
        <v>4</v>
      </c>
      <c r="L6" s="201" t="s">
        <v>788</v>
      </c>
      <c r="M6" s="201" t="s">
        <v>467</v>
      </c>
      <c r="N6" s="202" t="s">
        <v>756</v>
      </c>
      <c r="O6" s="202"/>
      <c r="P6" s="202"/>
      <c r="Q6" s="202"/>
      <c r="R6" s="202"/>
      <c r="S6" s="202"/>
      <c r="T6" s="202"/>
      <c r="U6" s="202"/>
      <c r="V6" s="202"/>
      <c r="W6" s="202"/>
      <c r="X6" s="202"/>
      <c r="Y6" s="202"/>
      <c r="Z6" s="202"/>
      <c r="AA6" s="202"/>
      <c r="AB6" s="202"/>
      <c r="AC6" s="202"/>
      <c r="AD6" s="202"/>
      <c r="AE6" s="202"/>
      <c r="AF6" s="202"/>
      <c r="AG6" s="202"/>
      <c r="AH6" s="153"/>
      <c r="AI6" s="153"/>
    </row>
    <row r="7" spans="1:33" ht="54">
      <c r="A7" s="203"/>
      <c r="B7" s="203"/>
      <c r="C7" s="203"/>
      <c r="D7" s="203"/>
      <c r="E7" s="203"/>
      <c r="F7" s="203"/>
      <c r="G7" s="203"/>
      <c r="H7" s="203"/>
      <c r="I7" s="203"/>
      <c r="J7" s="203"/>
      <c r="K7" s="201"/>
      <c r="L7" s="201"/>
      <c r="M7" s="201"/>
      <c r="N7" s="156" t="s">
        <v>777</v>
      </c>
      <c r="O7" s="157" t="s">
        <v>778</v>
      </c>
      <c r="P7" s="157" t="s">
        <v>759</v>
      </c>
      <c r="Q7" s="157" t="s">
        <v>760</v>
      </c>
      <c r="R7" s="157" t="s">
        <v>761</v>
      </c>
      <c r="S7" s="157" t="s">
        <v>762</v>
      </c>
      <c r="T7" s="157" t="s">
        <v>763</v>
      </c>
      <c r="U7" s="157" t="s">
        <v>764</v>
      </c>
      <c r="V7" s="157" t="s">
        <v>765</v>
      </c>
      <c r="W7" s="157" t="s">
        <v>766</v>
      </c>
      <c r="X7" s="157" t="s">
        <v>767</v>
      </c>
      <c r="Y7" s="157" t="s">
        <v>768</v>
      </c>
      <c r="Z7" s="157" t="s">
        <v>769</v>
      </c>
      <c r="AA7" s="157" t="s">
        <v>770</v>
      </c>
      <c r="AB7" s="157" t="s">
        <v>771</v>
      </c>
      <c r="AC7" s="157" t="s">
        <v>772</v>
      </c>
      <c r="AD7" s="157" t="s">
        <v>773</v>
      </c>
      <c r="AE7" s="157" t="s">
        <v>774</v>
      </c>
      <c r="AF7" s="157" t="s">
        <v>775</v>
      </c>
      <c r="AG7" s="157" t="s">
        <v>776</v>
      </c>
    </row>
    <row r="8" spans="1:33" ht="11.25">
      <c r="A8" s="28"/>
      <c r="B8" s="11"/>
      <c r="C8" s="59"/>
      <c r="D8" s="60" t="s">
        <v>468</v>
      </c>
      <c r="E8" s="60"/>
      <c r="F8" s="59"/>
      <c r="G8" s="43"/>
      <c r="H8" s="59"/>
      <c r="I8" s="59"/>
      <c r="J8" s="59"/>
      <c r="K8" s="61"/>
      <c r="L8" s="62"/>
      <c r="M8" s="63"/>
      <c r="N8" s="11"/>
      <c r="O8" s="28"/>
      <c r="P8" s="28"/>
      <c r="Q8" s="28"/>
      <c r="R8" s="28"/>
      <c r="S8" s="28"/>
      <c r="T8" s="28"/>
      <c r="U8" s="28"/>
      <c r="V8" s="28"/>
      <c r="W8" s="28"/>
      <c r="X8" s="28"/>
      <c r="Y8" s="28"/>
      <c r="Z8" s="28"/>
      <c r="AA8" s="28"/>
      <c r="AB8" s="28"/>
      <c r="AC8" s="28"/>
      <c r="AD8" s="28"/>
      <c r="AE8" s="28"/>
      <c r="AF8" s="28"/>
      <c r="AG8" s="28"/>
    </row>
    <row r="9" spans="1:35" ht="213.75">
      <c r="A9" s="28">
        <v>1</v>
      </c>
      <c r="B9" s="11">
        <v>46</v>
      </c>
      <c r="C9" s="11">
        <v>68</v>
      </c>
      <c r="D9" s="12" t="s">
        <v>469</v>
      </c>
      <c r="E9" s="12" t="s">
        <v>469</v>
      </c>
      <c r="F9" s="11" t="s">
        <v>470</v>
      </c>
      <c r="G9" s="12" t="s">
        <v>471</v>
      </c>
      <c r="H9" s="11" t="s">
        <v>472</v>
      </c>
      <c r="I9" s="11" t="s">
        <v>38</v>
      </c>
      <c r="J9" s="11" t="s">
        <v>7</v>
      </c>
      <c r="K9" s="48">
        <v>1</v>
      </c>
      <c r="L9" s="65">
        <v>10150000</v>
      </c>
      <c r="M9" s="65">
        <f aca="true" t="shared" si="0" ref="M9:M18">L9*K9</f>
        <v>10150000</v>
      </c>
      <c r="N9" s="11">
        <v>0</v>
      </c>
      <c r="O9" s="28">
        <v>1</v>
      </c>
      <c r="P9" s="28">
        <v>0</v>
      </c>
      <c r="Q9" s="28">
        <v>0</v>
      </c>
      <c r="R9" s="28">
        <v>0</v>
      </c>
      <c r="S9" s="28">
        <v>0</v>
      </c>
      <c r="T9" s="28">
        <v>0</v>
      </c>
      <c r="U9" s="28">
        <v>0</v>
      </c>
      <c r="V9" s="28">
        <v>0</v>
      </c>
      <c r="W9" s="28">
        <v>0</v>
      </c>
      <c r="X9" s="28">
        <v>0</v>
      </c>
      <c r="Y9" s="28">
        <v>0</v>
      </c>
      <c r="Z9" s="28">
        <v>0</v>
      </c>
      <c r="AA9" s="28">
        <v>0</v>
      </c>
      <c r="AB9" s="28">
        <v>0</v>
      </c>
      <c r="AC9" s="28">
        <v>0</v>
      </c>
      <c r="AD9" s="28">
        <v>0</v>
      </c>
      <c r="AE9" s="28">
        <v>0</v>
      </c>
      <c r="AF9" s="28">
        <v>0</v>
      </c>
      <c r="AG9" s="28">
        <v>0</v>
      </c>
      <c r="AH9" s="21">
        <f>SUM(N9:AG9)</f>
        <v>1</v>
      </c>
      <c r="AI9" s="21">
        <f>AH9-K9</f>
        <v>0</v>
      </c>
    </row>
    <row r="10" spans="1:35" ht="225">
      <c r="A10" s="28">
        <v>2</v>
      </c>
      <c r="B10" s="11">
        <v>47</v>
      </c>
      <c r="C10" s="11">
        <v>69</v>
      </c>
      <c r="D10" s="12" t="s">
        <v>473</v>
      </c>
      <c r="E10" s="12" t="s">
        <v>473</v>
      </c>
      <c r="F10" s="11" t="s">
        <v>474</v>
      </c>
      <c r="G10" s="12" t="s">
        <v>475</v>
      </c>
      <c r="H10" s="11" t="s">
        <v>472</v>
      </c>
      <c r="I10" s="11" t="s">
        <v>38</v>
      </c>
      <c r="J10" s="11" t="s">
        <v>6</v>
      </c>
      <c r="K10" s="48">
        <v>1</v>
      </c>
      <c r="L10" s="65">
        <v>12900000</v>
      </c>
      <c r="M10" s="65">
        <f t="shared" si="0"/>
        <v>12900000</v>
      </c>
      <c r="N10" s="11">
        <v>0</v>
      </c>
      <c r="O10" s="28">
        <v>1</v>
      </c>
      <c r="P10" s="28">
        <v>0</v>
      </c>
      <c r="Q10" s="28">
        <v>0</v>
      </c>
      <c r="R10" s="28">
        <v>0</v>
      </c>
      <c r="S10" s="28">
        <v>0</v>
      </c>
      <c r="T10" s="28">
        <v>0</v>
      </c>
      <c r="U10" s="28">
        <v>0</v>
      </c>
      <c r="V10" s="28">
        <v>0</v>
      </c>
      <c r="W10" s="28">
        <v>0</v>
      </c>
      <c r="X10" s="28">
        <v>0</v>
      </c>
      <c r="Y10" s="28">
        <v>0</v>
      </c>
      <c r="Z10" s="28">
        <v>0</v>
      </c>
      <c r="AA10" s="28">
        <v>0</v>
      </c>
      <c r="AB10" s="28">
        <v>0</v>
      </c>
      <c r="AC10" s="28">
        <v>0</v>
      </c>
      <c r="AD10" s="28">
        <v>0</v>
      </c>
      <c r="AE10" s="28">
        <v>0</v>
      </c>
      <c r="AF10" s="28">
        <v>0</v>
      </c>
      <c r="AG10" s="28">
        <v>0</v>
      </c>
      <c r="AH10" s="21">
        <f aca="true" t="shared" si="1" ref="AH10:AH73">SUM(N10:AG10)</f>
        <v>1</v>
      </c>
      <c r="AI10" s="21">
        <f aca="true" t="shared" si="2" ref="AI10:AI73">AH10-K10</f>
        <v>0</v>
      </c>
    </row>
    <row r="11" spans="1:35" ht="202.5">
      <c r="A11" s="28">
        <v>3</v>
      </c>
      <c r="B11" s="11">
        <v>48</v>
      </c>
      <c r="C11" s="11">
        <v>70</v>
      </c>
      <c r="D11" s="12" t="s">
        <v>476</v>
      </c>
      <c r="E11" s="12" t="s">
        <v>476</v>
      </c>
      <c r="F11" s="11" t="s">
        <v>477</v>
      </c>
      <c r="G11" s="12" t="s">
        <v>478</v>
      </c>
      <c r="H11" s="11" t="s">
        <v>472</v>
      </c>
      <c r="I11" s="11" t="s">
        <v>38</v>
      </c>
      <c r="J11" s="11" t="s">
        <v>6</v>
      </c>
      <c r="K11" s="48">
        <v>1</v>
      </c>
      <c r="L11" s="65">
        <v>7105000</v>
      </c>
      <c r="M11" s="65">
        <f t="shared" si="0"/>
        <v>7105000</v>
      </c>
      <c r="N11" s="11">
        <v>0</v>
      </c>
      <c r="O11" s="28">
        <v>1</v>
      </c>
      <c r="P11" s="28">
        <v>0</v>
      </c>
      <c r="Q11" s="28">
        <v>0</v>
      </c>
      <c r="R11" s="28">
        <v>0</v>
      </c>
      <c r="S11" s="28">
        <v>0</v>
      </c>
      <c r="T11" s="28">
        <v>0</v>
      </c>
      <c r="U11" s="28">
        <v>0</v>
      </c>
      <c r="V11" s="28">
        <v>0</v>
      </c>
      <c r="W11" s="28">
        <v>0</v>
      </c>
      <c r="X11" s="28">
        <v>0</v>
      </c>
      <c r="Y11" s="28">
        <v>0</v>
      </c>
      <c r="Z11" s="28">
        <v>0</v>
      </c>
      <c r="AA11" s="28">
        <v>0</v>
      </c>
      <c r="AB11" s="28">
        <v>0</v>
      </c>
      <c r="AC11" s="28">
        <v>0</v>
      </c>
      <c r="AD11" s="28">
        <v>0</v>
      </c>
      <c r="AE11" s="28">
        <v>0</v>
      </c>
      <c r="AF11" s="28">
        <v>0</v>
      </c>
      <c r="AG11" s="28">
        <v>0</v>
      </c>
      <c r="AH11" s="21">
        <f t="shared" si="1"/>
        <v>1</v>
      </c>
      <c r="AI11" s="21">
        <f t="shared" si="2"/>
        <v>0</v>
      </c>
    </row>
    <row r="12" spans="1:35" ht="225">
      <c r="A12" s="28">
        <v>4</v>
      </c>
      <c r="B12" s="11">
        <v>49</v>
      </c>
      <c r="C12" s="11">
        <v>71</v>
      </c>
      <c r="D12" s="12" t="s">
        <v>479</v>
      </c>
      <c r="E12" s="12" t="s">
        <v>479</v>
      </c>
      <c r="F12" s="11" t="s">
        <v>480</v>
      </c>
      <c r="G12" s="12" t="s">
        <v>481</v>
      </c>
      <c r="H12" s="11" t="s">
        <v>472</v>
      </c>
      <c r="I12" s="11" t="s">
        <v>38</v>
      </c>
      <c r="J12" s="11" t="s">
        <v>6</v>
      </c>
      <c r="K12" s="48">
        <v>1</v>
      </c>
      <c r="L12" s="65">
        <v>20639000</v>
      </c>
      <c r="M12" s="65">
        <f t="shared" si="0"/>
        <v>20639000</v>
      </c>
      <c r="N12" s="11">
        <v>0</v>
      </c>
      <c r="O12" s="28">
        <v>1</v>
      </c>
      <c r="P12" s="28">
        <v>0</v>
      </c>
      <c r="Q12" s="28">
        <v>0</v>
      </c>
      <c r="R12" s="28">
        <v>0</v>
      </c>
      <c r="S12" s="28">
        <v>0</v>
      </c>
      <c r="T12" s="28">
        <v>0</v>
      </c>
      <c r="U12" s="28">
        <v>0</v>
      </c>
      <c r="V12" s="28">
        <v>0</v>
      </c>
      <c r="W12" s="28">
        <v>0</v>
      </c>
      <c r="X12" s="28">
        <v>0</v>
      </c>
      <c r="Y12" s="28">
        <v>0</v>
      </c>
      <c r="Z12" s="28">
        <v>0</v>
      </c>
      <c r="AA12" s="28">
        <v>0</v>
      </c>
      <c r="AB12" s="28">
        <v>0</v>
      </c>
      <c r="AC12" s="28">
        <v>0</v>
      </c>
      <c r="AD12" s="28">
        <v>0</v>
      </c>
      <c r="AE12" s="28">
        <v>0</v>
      </c>
      <c r="AF12" s="28">
        <v>0</v>
      </c>
      <c r="AG12" s="28">
        <v>0</v>
      </c>
      <c r="AH12" s="21">
        <f t="shared" si="1"/>
        <v>1</v>
      </c>
      <c r="AI12" s="21">
        <f t="shared" si="2"/>
        <v>0</v>
      </c>
    </row>
    <row r="13" spans="1:35" ht="202.5">
      <c r="A13" s="28">
        <v>5</v>
      </c>
      <c r="B13" s="11">
        <v>50</v>
      </c>
      <c r="C13" s="11">
        <v>72</v>
      </c>
      <c r="D13" s="12" t="s">
        <v>196</v>
      </c>
      <c r="E13" s="12" t="s">
        <v>196</v>
      </c>
      <c r="F13" s="11" t="s">
        <v>477</v>
      </c>
      <c r="G13" s="12" t="s">
        <v>482</v>
      </c>
      <c r="H13" s="11" t="s">
        <v>472</v>
      </c>
      <c r="I13" s="11" t="s">
        <v>38</v>
      </c>
      <c r="J13" s="11" t="s">
        <v>6</v>
      </c>
      <c r="K13" s="48">
        <v>1</v>
      </c>
      <c r="L13" s="65">
        <v>4220000</v>
      </c>
      <c r="M13" s="65">
        <f t="shared" si="0"/>
        <v>4220000</v>
      </c>
      <c r="N13" s="11">
        <v>0</v>
      </c>
      <c r="O13" s="28">
        <v>1</v>
      </c>
      <c r="P13" s="28">
        <v>0</v>
      </c>
      <c r="Q13" s="28">
        <v>0</v>
      </c>
      <c r="R13" s="28">
        <v>0</v>
      </c>
      <c r="S13" s="28">
        <v>0</v>
      </c>
      <c r="T13" s="28">
        <v>0</v>
      </c>
      <c r="U13" s="28">
        <v>0</v>
      </c>
      <c r="V13" s="28">
        <v>0</v>
      </c>
      <c r="W13" s="28">
        <v>0</v>
      </c>
      <c r="X13" s="28">
        <v>0</v>
      </c>
      <c r="Y13" s="28">
        <v>0</v>
      </c>
      <c r="Z13" s="28">
        <v>0</v>
      </c>
      <c r="AA13" s="28">
        <v>0</v>
      </c>
      <c r="AB13" s="28">
        <v>0</v>
      </c>
      <c r="AC13" s="28">
        <v>0</v>
      </c>
      <c r="AD13" s="28">
        <v>0</v>
      </c>
      <c r="AE13" s="28">
        <v>0</v>
      </c>
      <c r="AF13" s="28">
        <v>0</v>
      </c>
      <c r="AG13" s="28">
        <v>0</v>
      </c>
      <c r="AH13" s="21">
        <f t="shared" si="1"/>
        <v>1</v>
      </c>
      <c r="AI13" s="21">
        <f t="shared" si="2"/>
        <v>0</v>
      </c>
    </row>
    <row r="14" spans="1:35" ht="213.75">
      <c r="A14" s="28">
        <v>6</v>
      </c>
      <c r="B14" s="11">
        <v>51</v>
      </c>
      <c r="C14" s="11">
        <v>73</v>
      </c>
      <c r="D14" s="12" t="s">
        <v>483</v>
      </c>
      <c r="E14" s="12" t="s">
        <v>483</v>
      </c>
      <c r="F14" s="11" t="s">
        <v>477</v>
      </c>
      <c r="G14" s="12" t="s">
        <v>484</v>
      </c>
      <c r="H14" s="11" t="s">
        <v>472</v>
      </c>
      <c r="I14" s="11" t="s">
        <v>38</v>
      </c>
      <c r="J14" s="11" t="s">
        <v>6</v>
      </c>
      <c r="K14" s="48">
        <v>1</v>
      </c>
      <c r="L14" s="65">
        <v>3280000</v>
      </c>
      <c r="M14" s="65">
        <f t="shared" si="0"/>
        <v>3280000</v>
      </c>
      <c r="N14" s="11">
        <v>0</v>
      </c>
      <c r="O14" s="28">
        <v>1</v>
      </c>
      <c r="P14" s="28">
        <v>0</v>
      </c>
      <c r="Q14" s="28">
        <v>0</v>
      </c>
      <c r="R14" s="28">
        <v>0</v>
      </c>
      <c r="S14" s="28">
        <v>0</v>
      </c>
      <c r="T14" s="28">
        <v>0</v>
      </c>
      <c r="U14" s="28">
        <v>0</v>
      </c>
      <c r="V14" s="28">
        <v>0</v>
      </c>
      <c r="W14" s="28">
        <v>0</v>
      </c>
      <c r="X14" s="28">
        <v>0</v>
      </c>
      <c r="Y14" s="28">
        <v>0</v>
      </c>
      <c r="Z14" s="28">
        <v>0</v>
      </c>
      <c r="AA14" s="28">
        <v>0</v>
      </c>
      <c r="AB14" s="28">
        <v>0</v>
      </c>
      <c r="AC14" s="28">
        <v>0</v>
      </c>
      <c r="AD14" s="28">
        <v>0</v>
      </c>
      <c r="AE14" s="28">
        <v>0</v>
      </c>
      <c r="AF14" s="28">
        <v>0</v>
      </c>
      <c r="AG14" s="28">
        <v>0</v>
      </c>
      <c r="AH14" s="21">
        <f t="shared" si="1"/>
        <v>1</v>
      </c>
      <c r="AI14" s="21">
        <f t="shared" si="2"/>
        <v>0</v>
      </c>
    </row>
    <row r="15" spans="1:35" ht="56.25">
      <c r="A15" s="28">
        <v>7</v>
      </c>
      <c r="B15" s="11">
        <v>52</v>
      </c>
      <c r="C15" s="11">
        <v>74</v>
      </c>
      <c r="D15" s="12" t="s">
        <v>19</v>
      </c>
      <c r="E15" s="12" t="s">
        <v>485</v>
      </c>
      <c r="F15" s="11" t="s">
        <v>486</v>
      </c>
      <c r="G15" s="12" t="s">
        <v>487</v>
      </c>
      <c r="H15" s="11" t="s">
        <v>472</v>
      </c>
      <c r="I15" s="11" t="s">
        <v>38</v>
      </c>
      <c r="J15" s="11" t="s">
        <v>6</v>
      </c>
      <c r="K15" s="48">
        <v>2</v>
      </c>
      <c r="L15" s="65">
        <v>759000</v>
      </c>
      <c r="M15" s="65">
        <f t="shared" si="0"/>
        <v>1518000</v>
      </c>
      <c r="N15" s="11">
        <v>0</v>
      </c>
      <c r="O15" s="28">
        <v>2</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1">
        <f t="shared" si="1"/>
        <v>2</v>
      </c>
      <c r="AI15" s="21">
        <f t="shared" si="2"/>
        <v>0</v>
      </c>
    </row>
    <row r="16" spans="1:35" ht="22.5">
      <c r="A16" s="28">
        <v>8</v>
      </c>
      <c r="B16" s="11">
        <v>53</v>
      </c>
      <c r="C16" s="11">
        <v>75</v>
      </c>
      <c r="D16" s="12" t="s">
        <v>488</v>
      </c>
      <c r="E16" s="12" t="s">
        <v>489</v>
      </c>
      <c r="F16" s="11" t="s">
        <v>490</v>
      </c>
      <c r="G16" s="12" t="s">
        <v>487</v>
      </c>
      <c r="H16" s="11" t="s">
        <v>472</v>
      </c>
      <c r="I16" s="11" t="s">
        <v>38</v>
      </c>
      <c r="J16" s="11" t="s">
        <v>6</v>
      </c>
      <c r="K16" s="48">
        <v>2</v>
      </c>
      <c r="L16" s="65">
        <v>881000</v>
      </c>
      <c r="M16" s="65">
        <f t="shared" si="0"/>
        <v>1762000</v>
      </c>
      <c r="N16" s="11">
        <v>0</v>
      </c>
      <c r="O16" s="28">
        <v>2</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1">
        <f t="shared" si="1"/>
        <v>2</v>
      </c>
      <c r="AI16" s="21">
        <f t="shared" si="2"/>
        <v>0</v>
      </c>
    </row>
    <row r="17" spans="1:35" ht="22.5">
      <c r="A17" s="28">
        <v>9</v>
      </c>
      <c r="B17" s="11">
        <v>54</v>
      </c>
      <c r="C17" s="11">
        <v>76</v>
      </c>
      <c r="D17" s="12" t="s">
        <v>491</v>
      </c>
      <c r="E17" s="12" t="s">
        <v>492</v>
      </c>
      <c r="F17" s="11" t="s">
        <v>493</v>
      </c>
      <c r="G17" s="12" t="s">
        <v>487</v>
      </c>
      <c r="H17" s="11" t="s">
        <v>472</v>
      </c>
      <c r="I17" s="11" t="s">
        <v>38</v>
      </c>
      <c r="J17" s="11" t="s">
        <v>6</v>
      </c>
      <c r="K17" s="48">
        <v>1</v>
      </c>
      <c r="L17" s="65">
        <v>1535000</v>
      </c>
      <c r="M17" s="65">
        <f t="shared" si="0"/>
        <v>1535000</v>
      </c>
      <c r="N17" s="11">
        <v>0</v>
      </c>
      <c r="O17" s="28">
        <v>1</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1">
        <f t="shared" si="1"/>
        <v>1</v>
      </c>
      <c r="AI17" s="21">
        <f t="shared" si="2"/>
        <v>0</v>
      </c>
    </row>
    <row r="18" spans="1:35" ht="22.5">
      <c r="A18" s="28">
        <v>10</v>
      </c>
      <c r="B18" s="11">
        <v>55</v>
      </c>
      <c r="C18" s="11">
        <v>77</v>
      </c>
      <c r="D18" s="12" t="s">
        <v>494</v>
      </c>
      <c r="E18" s="12" t="s">
        <v>476</v>
      </c>
      <c r="F18" s="11" t="s">
        <v>493</v>
      </c>
      <c r="G18" s="12" t="s">
        <v>487</v>
      </c>
      <c r="H18" s="11" t="s">
        <v>472</v>
      </c>
      <c r="I18" s="11" t="s">
        <v>38</v>
      </c>
      <c r="J18" s="11" t="s">
        <v>6</v>
      </c>
      <c r="K18" s="48">
        <v>1</v>
      </c>
      <c r="L18" s="65">
        <v>2135000</v>
      </c>
      <c r="M18" s="65">
        <f t="shared" si="0"/>
        <v>2135000</v>
      </c>
      <c r="N18" s="11">
        <v>0</v>
      </c>
      <c r="O18" s="28">
        <v>1</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1">
        <f t="shared" si="1"/>
        <v>1</v>
      </c>
      <c r="AI18" s="21">
        <f t="shared" si="2"/>
        <v>0</v>
      </c>
    </row>
    <row r="19" spans="1:35" s="66" customFormat="1" ht="11.25">
      <c r="A19" s="204" t="s">
        <v>22</v>
      </c>
      <c r="B19" s="205"/>
      <c r="C19" s="205"/>
      <c r="D19" s="205"/>
      <c r="E19" s="205"/>
      <c r="F19" s="205"/>
      <c r="G19" s="205"/>
      <c r="H19" s="205"/>
      <c r="I19" s="205"/>
      <c r="J19" s="206"/>
      <c r="K19" s="53"/>
      <c r="L19" s="63"/>
      <c r="M19" s="63">
        <f>SUM(M9:M18)</f>
        <v>65244000</v>
      </c>
      <c r="N19" s="11"/>
      <c r="O19" s="28"/>
      <c r="P19" s="28"/>
      <c r="Q19" s="28"/>
      <c r="R19" s="28"/>
      <c r="S19" s="28"/>
      <c r="T19" s="28"/>
      <c r="U19" s="28"/>
      <c r="V19" s="28"/>
      <c r="W19" s="28"/>
      <c r="X19" s="28"/>
      <c r="Y19" s="28"/>
      <c r="Z19" s="28"/>
      <c r="AA19" s="28"/>
      <c r="AB19" s="28"/>
      <c r="AC19" s="28"/>
      <c r="AD19" s="28"/>
      <c r="AE19" s="28"/>
      <c r="AF19" s="28"/>
      <c r="AG19" s="28"/>
      <c r="AH19" s="21"/>
      <c r="AI19" s="21"/>
    </row>
    <row r="20" spans="1:33" ht="11.25">
      <c r="A20" s="28"/>
      <c r="B20" s="11"/>
      <c r="C20" s="59"/>
      <c r="D20" s="43" t="s">
        <v>495</v>
      </c>
      <c r="E20" s="15"/>
      <c r="F20" s="8"/>
      <c r="G20" s="43"/>
      <c r="H20" s="59"/>
      <c r="I20" s="59"/>
      <c r="J20" s="59"/>
      <c r="K20" s="61"/>
      <c r="L20" s="62"/>
      <c r="M20" s="63"/>
      <c r="N20" s="11"/>
      <c r="O20" s="28"/>
      <c r="P20" s="28"/>
      <c r="Q20" s="28"/>
      <c r="R20" s="28"/>
      <c r="S20" s="28"/>
      <c r="T20" s="28"/>
      <c r="U20" s="28"/>
      <c r="V20" s="28"/>
      <c r="W20" s="28"/>
      <c r="X20" s="28"/>
      <c r="Y20" s="28"/>
      <c r="Z20" s="28"/>
      <c r="AA20" s="28"/>
      <c r="AB20" s="28"/>
      <c r="AC20" s="28"/>
      <c r="AD20" s="28"/>
      <c r="AE20" s="28"/>
      <c r="AF20" s="28"/>
      <c r="AG20" s="28"/>
    </row>
    <row r="21" spans="1:35" ht="45">
      <c r="A21" s="28">
        <v>11</v>
      </c>
      <c r="B21" s="11">
        <v>56</v>
      </c>
      <c r="C21" s="11">
        <v>78</v>
      </c>
      <c r="D21" s="12" t="s">
        <v>496</v>
      </c>
      <c r="E21" s="12" t="s">
        <v>497</v>
      </c>
      <c r="F21" s="11" t="s">
        <v>490</v>
      </c>
      <c r="G21" s="12" t="s">
        <v>487</v>
      </c>
      <c r="H21" s="11" t="s">
        <v>472</v>
      </c>
      <c r="I21" s="11" t="s">
        <v>38</v>
      </c>
      <c r="J21" s="11" t="s">
        <v>6</v>
      </c>
      <c r="K21" s="48">
        <v>4</v>
      </c>
      <c r="L21" s="65">
        <v>1860000</v>
      </c>
      <c r="M21" s="65">
        <f aca="true" t="shared" si="3" ref="M21:M35">L21*K21</f>
        <v>7440000</v>
      </c>
      <c r="N21" s="11">
        <v>0</v>
      </c>
      <c r="O21" s="28">
        <v>0</v>
      </c>
      <c r="P21" s="28">
        <v>0</v>
      </c>
      <c r="Q21" s="28">
        <v>0</v>
      </c>
      <c r="R21" s="28">
        <v>0</v>
      </c>
      <c r="S21" s="28">
        <v>0</v>
      </c>
      <c r="T21" s="28">
        <v>0</v>
      </c>
      <c r="U21" s="28">
        <v>0</v>
      </c>
      <c r="V21" s="28">
        <v>0</v>
      </c>
      <c r="W21" s="28">
        <v>0</v>
      </c>
      <c r="X21" s="28">
        <v>0</v>
      </c>
      <c r="Y21" s="28">
        <v>0</v>
      </c>
      <c r="Z21" s="28">
        <v>0</v>
      </c>
      <c r="AA21" s="28">
        <v>0</v>
      </c>
      <c r="AB21" s="28">
        <v>0</v>
      </c>
      <c r="AC21" s="28">
        <v>0</v>
      </c>
      <c r="AD21" s="28">
        <v>4</v>
      </c>
      <c r="AE21" s="28">
        <v>0</v>
      </c>
      <c r="AF21" s="28">
        <v>0</v>
      </c>
      <c r="AG21" s="28">
        <v>0</v>
      </c>
      <c r="AH21" s="21">
        <f t="shared" si="1"/>
        <v>4</v>
      </c>
      <c r="AI21" s="21">
        <f t="shared" si="2"/>
        <v>0</v>
      </c>
    </row>
    <row r="22" spans="1:35" ht="45">
      <c r="A22" s="28">
        <v>12</v>
      </c>
      <c r="B22" s="11">
        <v>57</v>
      </c>
      <c r="C22" s="11">
        <v>79</v>
      </c>
      <c r="D22" s="12" t="s">
        <v>498</v>
      </c>
      <c r="E22" s="12" t="s">
        <v>473</v>
      </c>
      <c r="F22" s="11" t="s">
        <v>490</v>
      </c>
      <c r="G22" s="12" t="s">
        <v>487</v>
      </c>
      <c r="H22" s="11" t="s">
        <v>472</v>
      </c>
      <c r="I22" s="11" t="s">
        <v>38</v>
      </c>
      <c r="J22" s="11" t="s">
        <v>6</v>
      </c>
      <c r="K22" s="48">
        <v>4</v>
      </c>
      <c r="L22" s="65">
        <v>1860000</v>
      </c>
      <c r="M22" s="65">
        <f t="shared" si="3"/>
        <v>7440000</v>
      </c>
      <c r="N22" s="11">
        <v>0</v>
      </c>
      <c r="O22" s="28">
        <v>0</v>
      </c>
      <c r="P22" s="28">
        <v>0</v>
      </c>
      <c r="Q22" s="28">
        <v>0</v>
      </c>
      <c r="R22" s="28">
        <v>0</v>
      </c>
      <c r="S22" s="28">
        <v>0</v>
      </c>
      <c r="T22" s="28">
        <v>0</v>
      </c>
      <c r="U22" s="28">
        <v>0</v>
      </c>
      <c r="V22" s="28">
        <v>0</v>
      </c>
      <c r="W22" s="28">
        <v>0</v>
      </c>
      <c r="X22" s="28">
        <v>0</v>
      </c>
      <c r="Y22" s="28">
        <v>0</v>
      </c>
      <c r="Z22" s="28">
        <v>0</v>
      </c>
      <c r="AA22" s="28">
        <v>0</v>
      </c>
      <c r="AB22" s="28">
        <v>0</v>
      </c>
      <c r="AC22" s="28">
        <v>0</v>
      </c>
      <c r="AD22" s="28">
        <v>4</v>
      </c>
      <c r="AE22" s="28">
        <v>0</v>
      </c>
      <c r="AF22" s="28">
        <v>0</v>
      </c>
      <c r="AG22" s="28">
        <v>0</v>
      </c>
      <c r="AH22" s="21">
        <f t="shared" si="1"/>
        <v>4</v>
      </c>
      <c r="AI22" s="21">
        <f t="shared" si="2"/>
        <v>0</v>
      </c>
    </row>
    <row r="23" spans="1:35" ht="22.5">
      <c r="A23" s="28">
        <v>13</v>
      </c>
      <c r="B23" s="11">
        <v>58</v>
      </c>
      <c r="C23" s="11">
        <v>80</v>
      </c>
      <c r="D23" s="12" t="s">
        <v>499</v>
      </c>
      <c r="E23" s="12" t="s">
        <v>500</v>
      </c>
      <c r="F23" s="11" t="s">
        <v>501</v>
      </c>
      <c r="G23" s="12" t="s">
        <v>487</v>
      </c>
      <c r="H23" s="11" t="s">
        <v>472</v>
      </c>
      <c r="I23" s="11" t="s">
        <v>38</v>
      </c>
      <c r="J23" s="11" t="s">
        <v>502</v>
      </c>
      <c r="K23" s="48">
        <v>3</v>
      </c>
      <c r="L23" s="65">
        <v>710000</v>
      </c>
      <c r="M23" s="65">
        <f t="shared" si="3"/>
        <v>2130000</v>
      </c>
      <c r="N23" s="11">
        <v>0</v>
      </c>
      <c r="O23" s="28">
        <v>0</v>
      </c>
      <c r="P23" s="28">
        <v>0</v>
      </c>
      <c r="Q23" s="28">
        <v>0</v>
      </c>
      <c r="R23" s="28">
        <v>0</v>
      </c>
      <c r="S23" s="28">
        <v>0</v>
      </c>
      <c r="T23" s="28">
        <v>0</v>
      </c>
      <c r="U23" s="28">
        <v>0</v>
      </c>
      <c r="V23" s="28">
        <v>0</v>
      </c>
      <c r="W23" s="28">
        <v>0</v>
      </c>
      <c r="X23" s="28">
        <v>0</v>
      </c>
      <c r="Y23" s="28">
        <v>0</v>
      </c>
      <c r="Z23" s="28">
        <v>0</v>
      </c>
      <c r="AA23" s="28">
        <v>0</v>
      </c>
      <c r="AB23" s="28">
        <v>0</v>
      </c>
      <c r="AC23" s="28">
        <v>0</v>
      </c>
      <c r="AD23" s="28">
        <v>3</v>
      </c>
      <c r="AE23" s="28">
        <v>0</v>
      </c>
      <c r="AF23" s="28">
        <v>0</v>
      </c>
      <c r="AG23" s="28">
        <v>0</v>
      </c>
      <c r="AH23" s="21">
        <f t="shared" si="1"/>
        <v>3</v>
      </c>
      <c r="AI23" s="21">
        <f t="shared" si="2"/>
        <v>0</v>
      </c>
    </row>
    <row r="24" spans="1:35" ht="45">
      <c r="A24" s="28">
        <v>14</v>
      </c>
      <c r="B24" s="11">
        <v>59</v>
      </c>
      <c r="C24" s="11">
        <v>81</v>
      </c>
      <c r="D24" s="12" t="s">
        <v>503</v>
      </c>
      <c r="E24" s="12" t="s">
        <v>504</v>
      </c>
      <c r="F24" s="11" t="s">
        <v>505</v>
      </c>
      <c r="G24" s="12" t="s">
        <v>487</v>
      </c>
      <c r="H24" s="11" t="s">
        <v>472</v>
      </c>
      <c r="I24" s="11" t="s">
        <v>38</v>
      </c>
      <c r="J24" s="11" t="s">
        <v>6</v>
      </c>
      <c r="K24" s="48">
        <v>1</v>
      </c>
      <c r="L24" s="65">
        <v>2510000</v>
      </c>
      <c r="M24" s="65">
        <f t="shared" si="3"/>
        <v>2510000</v>
      </c>
      <c r="N24" s="11">
        <v>0</v>
      </c>
      <c r="O24" s="28">
        <v>0</v>
      </c>
      <c r="P24" s="28">
        <v>0</v>
      </c>
      <c r="Q24" s="28">
        <v>0</v>
      </c>
      <c r="R24" s="28">
        <v>0</v>
      </c>
      <c r="S24" s="28">
        <v>0</v>
      </c>
      <c r="T24" s="28">
        <v>0</v>
      </c>
      <c r="U24" s="28">
        <v>0</v>
      </c>
      <c r="V24" s="28">
        <v>0</v>
      </c>
      <c r="W24" s="28">
        <v>0</v>
      </c>
      <c r="X24" s="28">
        <v>0</v>
      </c>
      <c r="Y24" s="28">
        <v>0</v>
      </c>
      <c r="Z24" s="28">
        <v>0</v>
      </c>
      <c r="AA24" s="28">
        <v>0</v>
      </c>
      <c r="AB24" s="28">
        <v>0</v>
      </c>
      <c r="AC24" s="28">
        <v>0</v>
      </c>
      <c r="AD24" s="28">
        <v>1</v>
      </c>
      <c r="AE24" s="28">
        <v>0</v>
      </c>
      <c r="AF24" s="28">
        <v>0</v>
      </c>
      <c r="AG24" s="28">
        <v>0</v>
      </c>
      <c r="AH24" s="21">
        <f t="shared" si="1"/>
        <v>1</v>
      </c>
      <c r="AI24" s="21">
        <f t="shared" si="2"/>
        <v>0</v>
      </c>
    </row>
    <row r="25" spans="1:35" ht="22.5">
      <c r="A25" s="28">
        <v>15</v>
      </c>
      <c r="B25" s="11">
        <v>60</v>
      </c>
      <c r="C25" s="11">
        <v>82</v>
      </c>
      <c r="D25" s="12" t="s">
        <v>506</v>
      </c>
      <c r="E25" s="12" t="s">
        <v>507</v>
      </c>
      <c r="F25" s="11" t="s">
        <v>508</v>
      </c>
      <c r="G25" s="12" t="s">
        <v>487</v>
      </c>
      <c r="H25" s="11" t="s">
        <v>472</v>
      </c>
      <c r="I25" s="11" t="s">
        <v>38</v>
      </c>
      <c r="J25" s="11" t="s">
        <v>6</v>
      </c>
      <c r="K25" s="48">
        <v>4</v>
      </c>
      <c r="L25" s="65">
        <v>6570000</v>
      </c>
      <c r="M25" s="65">
        <f t="shared" si="3"/>
        <v>26280000</v>
      </c>
      <c r="N25" s="11">
        <v>0</v>
      </c>
      <c r="O25" s="28">
        <v>0</v>
      </c>
      <c r="P25" s="28">
        <v>0</v>
      </c>
      <c r="Q25" s="28">
        <v>0</v>
      </c>
      <c r="R25" s="28">
        <v>0</v>
      </c>
      <c r="S25" s="28">
        <v>0</v>
      </c>
      <c r="T25" s="28">
        <v>0</v>
      </c>
      <c r="U25" s="28">
        <v>0</v>
      </c>
      <c r="V25" s="28">
        <v>0</v>
      </c>
      <c r="W25" s="28">
        <v>0</v>
      </c>
      <c r="X25" s="28">
        <v>0</v>
      </c>
      <c r="Y25" s="28">
        <v>0</v>
      </c>
      <c r="Z25" s="28">
        <v>0</v>
      </c>
      <c r="AA25" s="28">
        <v>0</v>
      </c>
      <c r="AB25" s="28">
        <v>0</v>
      </c>
      <c r="AC25" s="28">
        <v>0</v>
      </c>
      <c r="AD25" s="28">
        <v>4</v>
      </c>
      <c r="AE25" s="28">
        <v>0</v>
      </c>
      <c r="AF25" s="28">
        <v>0</v>
      </c>
      <c r="AG25" s="28">
        <v>0</v>
      </c>
      <c r="AH25" s="21">
        <f t="shared" si="1"/>
        <v>4</v>
      </c>
      <c r="AI25" s="21">
        <f t="shared" si="2"/>
        <v>0</v>
      </c>
    </row>
    <row r="26" spans="1:35" ht="56.25">
      <c r="A26" s="28">
        <v>16</v>
      </c>
      <c r="B26" s="11">
        <v>61</v>
      </c>
      <c r="C26" s="11">
        <v>83</v>
      </c>
      <c r="D26" s="12" t="s">
        <v>11</v>
      </c>
      <c r="E26" s="12" t="s">
        <v>485</v>
      </c>
      <c r="F26" s="11" t="s">
        <v>509</v>
      </c>
      <c r="G26" s="12" t="s">
        <v>487</v>
      </c>
      <c r="H26" s="11" t="s">
        <v>472</v>
      </c>
      <c r="I26" s="11" t="s">
        <v>38</v>
      </c>
      <c r="J26" s="11" t="s">
        <v>6</v>
      </c>
      <c r="K26" s="48">
        <v>4</v>
      </c>
      <c r="L26" s="65">
        <v>865000</v>
      </c>
      <c r="M26" s="65">
        <f t="shared" si="3"/>
        <v>3460000</v>
      </c>
      <c r="N26" s="11">
        <v>0</v>
      </c>
      <c r="O26" s="28">
        <v>0</v>
      </c>
      <c r="P26" s="28">
        <v>0</v>
      </c>
      <c r="Q26" s="28">
        <v>0</v>
      </c>
      <c r="R26" s="28">
        <v>0</v>
      </c>
      <c r="S26" s="28">
        <v>0</v>
      </c>
      <c r="T26" s="28">
        <v>0</v>
      </c>
      <c r="U26" s="28">
        <v>0</v>
      </c>
      <c r="V26" s="28">
        <v>0</v>
      </c>
      <c r="W26" s="28">
        <v>0</v>
      </c>
      <c r="X26" s="28">
        <v>0</v>
      </c>
      <c r="Y26" s="28">
        <v>0</v>
      </c>
      <c r="Z26" s="28">
        <v>0</v>
      </c>
      <c r="AA26" s="28">
        <v>0</v>
      </c>
      <c r="AB26" s="28">
        <v>0</v>
      </c>
      <c r="AC26" s="28">
        <v>0</v>
      </c>
      <c r="AD26" s="28">
        <v>4</v>
      </c>
      <c r="AE26" s="28">
        <v>0</v>
      </c>
      <c r="AF26" s="28">
        <v>0</v>
      </c>
      <c r="AG26" s="28">
        <v>0</v>
      </c>
      <c r="AH26" s="21">
        <f t="shared" si="1"/>
        <v>4</v>
      </c>
      <c r="AI26" s="21">
        <f t="shared" si="2"/>
        <v>0</v>
      </c>
    </row>
    <row r="27" spans="1:35" ht="22.5">
      <c r="A27" s="28">
        <v>17</v>
      </c>
      <c r="B27" s="11">
        <v>62</v>
      </c>
      <c r="C27" s="11">
        <v>84</v>
      </c>
      <c r="D27" s="12" t="s">
        <v>510</v>
      </c>
      <c r="E27" s="12" t="s">
        <v>511</v>
      </c>
      <c r="F27" s="11" t="s">
        <v>512</v>
      </c>
      <c r="G27" s="12" t="s">
        <v>487</v>
      </c>
      <c r="H27" s="11" t="s">
        <v>472</v>
      </c>
      <c r="I27" s="11" t="s">
        <v>38</v>
      </c>
      <c r="J27" s="11" t="s">
        <v>6</v>
      </c>
      <c r="K27" s="48">
        <v>1</v>
      </c>
      <c r="L27" s="65">
        <v>1606000</v>
      </c>
      <c r="M27" s="65">
        <f t="shared" si="3"/>
        <v>1606000</v>
      </c>
      <c r="N27" s="11">
        <v>0</v>
      </c>
      <c r="O27" s="28">
        <v>0</v>
      </c>
      <c r="P27" s="28">
        <v>0</v>
      </c>
      <c r="Q27" s="28">
        <v>0</v>
      </c>
      <c r="R27" s="28">
        <v>0</v>
      </c>
      <c r="S27" s="28">
        <v>0</v>
      </c>
      <c r="T27" s="28">
        <v>0</v>
      </c>
      <c r="U27" s="28">
        <v>0</v>
      </c>
      <c r="V27" s="28">
        <v>0</v>
      </c>
      <c r="W27" s="28">
        <v>0</v>
      </c>
      <c r="X27" s="28">
        <v>0</v>
      </c>
      <c r="Y27" s="28">
        <v>0</v>
      </c>
      <c r="Z27" s="28">
        <v>0</v>
      </c>
      <c r="AA27" s="28">
        <v>0</v>
      </c>
      <c r="AB27" s="28">
        <v>0</v>
      </c>
      <c r="AC27" s="28">
        <v>0</v>
      </c>
      <c r="AD27" s="28">
        <v>1</v>
      </c>
      <c r="AE27" s="28">
        <v>0</v>
      </c>
      <c r="AF27" s="28">
        <v>0</v>
      </c>
      <c r="AG27" s="28">
        <v>0</v>
      </c>
      <c r="AH27" s="21">
        <f t="shared" si="1"/>
        <v>1</v>
      </c>
      <c r="AI27" s="21">
        <f t="shared" si="2"/>
        <v>0</v>
      </c>
    </row>
    <row r="28" spans="1:35" ht="22.5">
      <c r="A28" s="28">
        <v>18</v>
      </c>
      <c r="B28" s="11">
        <v>63</v>
      </c>
      <c r="C28" s="11">
        <v>85</v>
      </c>
      <c r="D28" s="12" t="s">
        <v>491</v>
      </c>
      <c r="E28" s="12" t="s">
        <v>492</v>
      </c>
      <c r="F28" s="11" t="s">
        <v>493</v>
      </c>
      <c r="G28" s="12" t="s">
        <v>487</v>
      </c>
      <c r="H28" s="11" t="s">
        <v>472</v>
      </c>
      <c r="I28" s="11" t="s">
        <v>38</v>
      </c>
      <c r="J28" s="11" t="s">
        <v>6</v>
      </c>
      <c r="K28" s="48">
        <v>1</v>
      </c>
      <c r="L28" s="65">
        <v>1535000</v>
      </c>
      <c r="M28" s="65">
        <f t="shared" si="3"/>
        <v>1535000</v>
      </c>
      <c r="N28" s="11">
        <v>0</v>
      </c>
      <c r="O28" s="28">
        <v>0</v>
      </c>
      <c r="P28" s="28">
        <v>0</v>
      </c>
      <c r="Q28" s="28">
        <v>0</v>
      </c>
      <c r="R28" s="28">
        <v>0</v>
      </c>
      <c r="S28" s="28">
        <v>0</v>
      </c>
      <c r="T28" s="28">
        <v>0</v>
      </c>
      <c r="U28" s="28">
        <v>0</v>
      </c>
      <c r="V28" s="28">
        <v>0</v>
      </c>
      <c r="W28" s="28">
        <v>0</v>
      </c>
      <c r="X28" s="28">
        <v>0</v>
      </c>
      <c r="Y28" s="28">
        <v>0</v>
      </c>
      <c r="Z28" s="28">
        <v>0</v>
      </c>
      <c r="AA28" s="28">
        <v>0</v>
      </c>
      <c r="AB28" s="28">
        <v>0</v>
      </c>
      <c r="AC28" s="28">
        <v>0</v>
      </c>
      <c r="AD28" s="28">
        <v>1</v>
      </c>
      <c r="AE28" s="28">
        <v>0</v>
      </c>
      <c r="AF28" s="28">
        <v>0</v>
      </c>
      <c r="AG28" s="28">
        <v>0</v>
      </c>
      <c r="AH28" s="21">
        <f t="shared" si="1"/>
        <v>1</v>
      </c>
      <c r="AI28" s="21">
        <f t="shared" si="2"/>
        <v>0</v>
      </c>
    </row>
    <row r="29" spans="1:35" ht="22.5">
      <c r="A29" s="28">
        <v>19</v>
      </c>
      <c r="B29" s="11">
        <v>64</v>
      </c>
      <c r="C29" s="11">
        <v>86</v>
      </c>
      <c r="D29" s="12" t="s">
        <v>494</v>
      </c>
      <c r="E29" s="12" t="s">
        <v>476</v>
      </c>
      <c r="F29" s="11" t="s">
        <v>493</v>
      </c>
      <c r="G29" s="12" t="s">
        <v>487</v>
      </c>
      <c r="H29" s="11" t="s">
        <v>472</v>
      </c>
      <c r="I29" s="11" t="s">
        <v>38</v>
      </c>
      <c r="J29" s="11" t="s">
        <v>6</v>
      </c>
      <c r="K29" s="48">
        <v>1</v>
      </c>
      <c r="L29" s="65">
        <v>2135000</v>
      </c>
      <c r="M29" s="65">
        <f t="shared" si="3"/>
        <v>2135000</v>
      </c>
      <c r="N29" s="11">
        <v>0</v>
      </c>
      <c r="O29" s="28">
        <v>0</v>
      </c>
      <c r="P29" s="28">
        <v>0</v>
      </c>
      <c r="Q29" s="28">
        <v>0</v>
      </c>
      <c r="R29" s="28">
        <v>0</v>
      </c>
      <c r="S29" s="28">
        <v>0</v>
      </c>
      <c r="T29" s="28">
        <v>0</v>
      </c>
      <c r="U29" s="28">
        <v>0</v>
      </c>
      <c r="V29" s="28">
        <v>0</v>
      </c>
      <c r="W29" s="28">
        <v>0</v>
      </c>
      <c r="X29" s="28">
        <v>0</v>
      </c>
      <c r="Y29" s="28">
        <v>0</v>
      </c>
      <c r="Z29" s="28">
        <v>0</v>
      </c>
      <c r="AA29" s="28">
        <v>0</v>
      </c>
      <c r="AB29" s="28">
        <v>0</v>
      </c>
      <c r="AC29" s="28">
        <v>0</v>
      </c>
      <c r="AD29" s="28">
        <v>1</v>
      </c>
      <c r="AE29" s="28">
        <v>0</v>
      </c>
      <c r="AF29" s="28">
        <v>0</v>
      </c>
      <c r="AG29" s="28">
        <v>0</v>
      </c>
      <c r="AH29" s="21">
        <f t="shared" si="1"/>
        <v>1</v>
      </c>
      <c r="AI29" s="21">
        <f t="shared" si="2"/>
        <v>0</v>
      </c>
    </row>
    <row r="30" spans="1:35" ht="33.75">
      <c r="A30" s="28">
        <v>20</v>
      </c>
      <c r="B30" s="11">
        <v>65</v>
      </c>
      <c r="C30" s="11">
        <v>87</v>
      </c>
      <c r="D30" s="12" t="s">
        <v>10</v>
      </c>
      <c r="E30" s="12" t="s">
        <v>513</v>
      </c>
      <c r="F30" s="11" t="s">
        <v>514</v>
      </c>
      <c r="G30" s="12" t="s">
        <v>487</v>
      </c>
      <c r="H30" s="11" t="s">
        <v>472</v>
      </c>
      <c r="I30" s="11" t="s">
        <v>38</v>
      </c>
      <c r="J30" s="11" t="s">
        <v>6</v>
      </c>
      <c r="K30" s="48">
        <v>6</v>
      </c>
      <c r="L30" s="65">
        <v>1674000</v>
      </c>
      <c r="M30" s="65">
        <f t="shared" si="3"/>
        <v>10044000</v>
      </c>
      <c r="N30" s="11">
        <v>0</v>
      </c>
      <c r="O30" s="28">
        <v>0</v>
      </c>
      <c r="P30" s="28">
        <v>0</v>
      </c>
      <c r="Q30" s="28">
        <v>0</v>
      </c>
      <c r="R30" s="28">
        <v>0</v>
      </c>
      <c r="S30" s="28">
        <v>0</v>
      </c>
      <c r="T30" s="28">
        <v>0</v>
      </c>
      <c r="U30" s="28">
        <v>0</v>
      </c>
      <c r="V30" s="28">
        <v>0</v>
      </c>
      <c r="W30" s="28">
        <v>0</v>
      </c>
      <c r="X30" s="28">
        <v>0</v>
      </c>
      <c r="Y30" s="28">
        <v>0</v>
      </c>
      <c r="Z30" s="28">
        <v>0</v>
      </c>
      <c r="AA30" s="28">
        <v>0</v>
      </c>
      <c r="AB30" s="28">
        <v>0</v>
      </c>
      <c r="AC30" s="28">
        <v>0</v>
      </c>
      <c r="AD30" s="28">
        <v>6</v>
      </c>
      <c r="AE30" s="28">
        <v>0</v>
      </c>
      <c r="AF30" s="28">
        <v>0</v>
      </c>
      <c r="AG30" s="28">
        <v>0</v>
      </c>
      <c r="AH30" s="21">
        <f t="shared" si="1"/>
        <v>6</v>
      </c>
      <c r="AI30" s="21">
        <f t="shared" si="2"/>
        <v>0</v>
      </c>
    </row>
    <row r="31" spans="1:35" ht="45">
      <c r="A31" s="28">
        <v>21</v>
      </c>
      <c r="B31" s="11">
        <v>66</v>
      </c>
      <c r="C31" s="11">
        <v>88</v>
      </c>
      <c r="D31" s="12" t="s">
        <v>515</v>
      </c>
      <c r="E31" s="12" t="s">
        <v>516</v>
      </c>
      <c r="F31" s="11" t="s">
        <v>517</v>
      </c>
      <c r="G31" s="12" t="s">
        <v>487</v>
      </c>
      <c r="H31" s="11" t="s">
        <v>472</v>
      </c>
      <c r="I31" s="11" t="s">
        <v>38</v>
      </c>
      <c r="J31" s="11" t="s">
        <v>6</v>
      </c>
      <c r="K31" s="48">
        <v>4</v>
      </c>
      <c r="L31" s="65">
        <v>1885000</v>
      </c>
      <c r="M31" s="65">
        <f t="shared" si="3"/>
        <v>7540000</v>
      </c>
      <c r="N31" s="11">
        <v>0</v>
      </c>
      <c r="O31" s="28">
        <v>0</v>
      </c>
      <c r="P31" s="28">
        <v>0</v>
      </c>
      <c r="Q31" s="28">
        <v>0</v>
      </c>
      <c r="R31" s="28">
        <v>0</v>
      </c>
      <c r="S31" s="28">
        <v>0</v>
      </c>
      <c r="T31" s="28">
        <v>0</v>
      </c>
      <c r="U31" s="28">
        <v>0</v>
      </c>
      <c r="V31" s="28">
        <v>0</v>
      </c>
      <c r="W31" s="28">
        <v>0</v>
      </c>
      <c r="X31" s="28">
        <v>0</v>
      </c>
      <c r="Y31" s="28">
        <v>0</v>
      </c>
      <c r="Z31" s="28">
        <v>0</v>
      </c>
      <c r="AA31" s="28">
        <v>0</v>
      </c>
      <c r="AB31" s="28">
        <v>0</v>
      </c>
      <c r="AC31" s="28">
        <v>0</v>
      </c>
      <c r="AD31" s="28">
        <v>4</v>
      </c>
      <c r="AE31" s="28">
        <v>0</v>
      </c>
      <c r="AF31" s="28">
        <v>0</v>
      </c>
      <c r="AG31" s="28">
        <v>0</v>
      </c>
      <c r="AH31" s="21">
        <f t="shared" si="1"/>
        <v>4</v>
      </c>
      <c r="AI31" s="21">
        <f t="shared" si="2"/>
        <v>0</v>
      </c>
    </row>
    <row r="32" spans="1:35" ht="22.5">
      <c r="A32" s="28">
        <v>22</v>
      </c>
      <c r="B32" s="11">
        <v>67</v>
      </c>
      <c r="C32" s="11">
        <v>89</v>
      </c>
      <c r="D32" s="12" t="s">
        <v>12</v>
      </c>
      <c r="E32" s="12" t="s">
        <v>518</v>
      </c>
      <c r="F32" s="11" t="s">
        <v>519</v>
      </c>
      <c r="G32" s="12" t="s">
        <v>487</v>
      </c>
      <c r="H32" s="11" t="s">
        <v>472</v>
      </c>
      <c r="I32" s="11" t="s">
        <v>38</v>
      </c>
      <c r="J32" s="11" t="s">
        <v>6</v>
      </c>
      <c r="K32" s="48">
        <v>6</v>
      </c>
      <c r="L32" s="65">
        <v>730000</v>
      </c>
      <c r="M32" s="65">
        <f t="shared" si="3"/>
        <v>4380000</v>
      </c>
      <c r="N32" s="11">
        <v>0</v>
      </c>
      <c r="O32" s="28">
        <v>0</v>
      </c>
      <c r="P32" s="28">
        <v>0</v>
      </c>
      <c r="Q32" s="28">
        <v>0</v>
      </c>
      <c r="R32" s="28">
        <v>0</v>
      </c>
      <c r="S32" s="28">
        <v>0</v>
      </c>
      <c r="T32" s="28">
        <v>0</v>
      </c>
      <c r="U32" s="28">
        <v>0</v>
      </c>
      <c r="V32" s="28">
        <v>0</v>
      </c>
      <c r="W32" s="28">
        <v>0</v>
      </c>
      <c r="X32" s="28">
        <v>0</v>
      </c>
      <c r="Y32" s="28">
        <v>0</v>
      </c>
      <c r="Z32" s="28">
        <v>0</v>
      </c>
      <c r="AA32" s="28">
        <v>0</v>
      </c>
      <c r="AB32" s="28">
        <v>0</v>
      </c>
      <c r="AC32" s="28">
        <v>0</v>
      </c>
      <c r="AD32" s="28">
        <v>6</v>
      </c>
      <c r="AE32" s="28">
        <v>0</v>
      </c>
      <c r="AF32" s="28">
        <v>0</v>
      </c>
      <c r="AG32" s="28">
        <v>0</v>
      </c>
      <c r="AH32" s="21">
        <f t="shared" si="1"/>
        <v>6</v>
      </c>
      <c r="AI32" s="21">
        <f t="shared" si="2"/>
        <v>0</v>
      </c>
    </row>
    <row r="33" spans="1:35" ht="22.5">
      <c r="A33" s="28">
        <v>23</v>
      </c>
      <c r="B33" s="11">
        <v>68</v>
      </c>
      <c r="C33" s="11">
        <v>90</v>
      </c>
      <c r="D33" s="12" t="s">
        <v>520</v>
      </c>
      <c r="E33" s="12" t="s">
        <v>521</v>
      </c>
      <c r="F33" s="11" t="s">
        <v>522</v>
      </c>
      <c r="G33" s="12" t="s">
        <v>487</v>
      </c>
      <c r="H33" s="11" t="s">
        <v>472</v>
      </c>
      <c r="I33" s="11" t="s">
        <v>38</v>
      </c>
      <c r="J33" s="11" t="s">
        <v>6</v>
      </c>
      <c r="K33" s="48">
        <v>4</v>
      </c>
      <c r="L33" s="65">
        <v>2916000</v>
      </c>
      <c r="M33" s="65">
        <f t="shared" si="3"/>
        <v>11664000</v>
      </c>
      <c r="N33" s="11">
        <v>0</v>
      </c>
      <c r="O33" s="28">
        <v>0</v>
      </c>
      <c r="P33" s="28">
        <v>0</v>
      </c>
      <c r="Q33" s="28">
        <v>0</v>
      </c>
      <c r="R33" s="28">
        <v>0</v>
      </c>
      <c r="S33" s="28">
        <v>0</v>
      </c>
      <c r="T33" s="28">
        <v>0</v>
      </c>
      <c r="U33" s="28">
        <v>0</v>
      </c>
      <c r="V33" s="28">
        <v>0</v>
      </c>
      <c r="W33" s="28">
        <v>0</v>
      </c>
      <c r="X33" s="28">
        <v>0</v>
      </c>
      <c r="Y33" s="28">
        <v>0</v>
      </c>
      <c r="Z33" s="28">
        <v>0</v>
      </c>
      <c r="AA33" s="28">
        <v>0</v>
      </c>
      <c r="AB33" s="28">
        <v>0</v>
      </c>
      <c r="AC33" s="28">
        <v>0</v>
      </c>
      <c r="AD33" s="28">
        <v>4</v>
      </c>
      <c r="AE33" s="28">
        <v>0</v>
      </c>
      <c r="AF33" s="28">
        <v>0</v>
      </c>
      <c r="AG33" s="28">
        <v>0</v>
      </c>
      <c r="AH33" s="21">
        <f t="shared" si="1"/>
        <v>4</v>
      </c>
      <c r="AI33" s="21">
        <f t="shared" si="2"/>
        <v>0</v>
      </c>
    </row>
    <row r="34" spans="1:35" ht="45">
      <c r="A34" s="28">
        <v>24</v>
      </c>
      <c r="B34" s="11">
        <v>69</v>
      </c>
      <c r="C34" s="11">
        <v>91</v>
      </c>
      <c r="D34" s="12" t="s">
        <v>523</v>
      </c>
      <c r="E34" s="12" t="s">
        <v>524</v>
      </c>
      <c r="F34" s="11" t="s">
        <v>525</v>
      </c>
      <c r="G34" s="12" t="s">
        <v>487</v>
      </c>
      <c r="H34" s="11" t="s">
        <v>472</v>
      </c>
      <c r="I34" s="11" t="s">
        <v>38</v>
      </c>
      <c r="J34" s="11" t="s">
        <v>6</v>
      </c>
      <c r="K34" s="48">
        <v>4</v>
      </c>
      <c r="L34" s="65">
        <v>1392000</v>
      </c>
      <c r="M34" s="65">
        <f t="shared" si="3"/>
        <v>5568000</v>
      </c>
      <c r="N34" s="11">
        <v>0</v>
      </c>
      <c r="O34" s="28">
        <v>0</v>
      </c>
      <c r="P34" s="28">
        <v>0</v>
      </c>
      <c r="Q34" s="28">
        <v>0</v>
      </c>
      <c r="R34" s="28">
        <v>0</v>
      </c>
      <c r="S34" s="28">
        <v>0</v>
      </c>
      <c r="T34" s="28">
        <v>0</v>
      </c>
      <c r="U34" s="28">
        <v>0</v>
      </c>
      <c r="V34" s="28">
        <v>0</v>
      </c>
      <c r="W34" s="28">
        <v>0</v>
      </c>
      <c r="X34" s="28">
        <v>0</v>
      </c>
      <c r="Y34" s="28">
        <v>0</v>
      </c>
      <c r="Z34" s="28">
        <v>0</v>
      </c>
      <c r="AA34" s="28">
        <v>0</v>
      </c>
      <c r="AB34" s="28">
        <v>0</v>
      </c>
      <c r="AC34" s="28">
        <v>0</v>
      </c>
      <c r="AD34" s="28">
        <v>4</v>
      </c>
      <c r="AE34" s="28">
        <v>0</v>
      </c>
      <c r="AF34" s="28">
        <v>0</v>
      </c>
      <c r="AG34" s="28">
        <v>0</v>
      </c>
      <c r="AH34" s="21">
        <f t="shared" si="1"/>
        <v>4</v>
      </c>
      <c r="AI34" s="21">
        <f t="shared" si="2"/>
        <v>0</v>
      </c>
    </row>
    <row r="35" spans="1:35" ht="33.75">
      <c r="A35" s="28">
        <v>25</v>
      </c>
      <c r="B35" s="11">
        <v>70</v>
      </c>
      <c r="C35" s="11">
        <v>92</v>
      </c>
      <c r="D35" s="12" t="s">
        <v>13</v>
      </c>
      <c r="E35" s="12" t="s">
        <v>526</v>
      </c>
      <c r="F35" s="11" t="s">
        <v>527</v>
      </c>
      <c r="G35" s="12" t="s">
        <v>487</v>
      </c>
      <c r="H35" s="11" t="s">
        <v>472</v>
      </c>
      <c r="I35" s="11" t="s">
        <v>38</v>
      </c>
      <c r="J35" s="11" t="s">
        <v>6</v>
      </c>
      <c r="K35" s="48">
        <v>4</v>
      </c>
      <c r="L35" s="65">
        <v>1409000</v>
      </c>
      <c r="M35" s="65">
        <f t="shared" si="3"/>
        <v>5636000</v>
      </c>
      <c r="N35" s="11">
        <v>0</v>
      </c>
      <c r="O35" s="28">
        <v>0</v>
      </c>
      <c r="P35" s="28">
        <v>0</v>
      </c>
      <c r="Q35" s="28">
        <v>0</v>
      </c>
      <c r="R35" s="28">
        <v>0</v>
      </c>
      <c r="S35" s="28">
        <v>0</v>
      </c>
      <c r="T35" s="28">
        <v>0</v>
      </c>
      <c r="U35" s="28">
        <v>0</v>
      </c>
      <c r="V35" s="28">
        <v>0</v>
      </c>
      <c r="W35" s="28">
        <v>0</v>
      </c>
      <c r="X35" s="28">
        <v>0</v>
      </c>
      <c r="Y35" s="28">
        <v>0</v>
      </c>
      <c r="Z35" s="28">
        <v>0</v>
      </c>
      <c r="AA35" s="28">
        <v>0</v>
      </c>
      <c r="AB35" s="28">
        <v>0</v>
      </c>
      <c r="AC35" s="28">
        <v>0</v>
      </c>
      <c r="AD35" s="28">
        <v>4</v>
      </c>
      <c r="AE35" s="28">
        <v>0</v>
      </c>
      <c r="AF35" s="28">
        <v>0</v>
      </c>
      <c r="AG35" s="28">
        <v>0</v>
      </c>
      <c r="AH35" s="21">
        <f t="shared" si="1"/>
        <v>4</v>
      </c>
      <c r="AI35" s="21">
        <f t="shared" si="2"/>
        <v>0</v>
      </c>
    </row>
    <row r="36" spans="1:35" s="66" customFormat="1" ht="11.25">
      <c r="A36" s="204" t="s">
        <v>22</v>
      </c>
      <c r="B36" s="205"/>
      <c r="C36" s="205"/>
      <c r="D36" s="205"/>
      <c r="E36" s="205"/>
      <c r="F36" s="205"/>
      <c r="G36" s="205"/>
      <c r="H36" s="205"/>
      <c r="I36" s="205"/>
      <c r="J36" s="206"/>
      <c r="K36" s="53"/>
      <c r="L36" s="63"/>
      <c r="M36" s="63">
        <f>SUM(M21:M35)</f>
        <v>99368000</v>
      </c>
      <c r="N36" s="11"/>
      <c r="O36" s="28"/>
      <c r="P36" s="28"/>
      <c r="Q36" s="28"/>
      <c r="R36" s="28"/>
      <c r="S36" s="28"/>
      <c r="T36" s="28"/>
      <c r="U36" s="28"/>
      <c r="V36" s="28"/>
      <c r="W36" s="28"/>
      <c r="X36" s="28"/>
      <c r="Y36" s="28"/>
      <c r="Z36" s="28"/>
      <c r="AA36" s="28"/>
      <c r="AB36" s="28"/>
      <c r="AC36" s="28"/>
      <c r="AD36" s="28"/>
      <c r="AE36" s="28"/>
      <c r="AF36" s="28"/>
      <c r="AG36" s="28"/>
      <c r="AH36" s="21"/>
      <c r="AI36" s="21"/>
    </row>
    <row r="37" spans="1:33" ht="11.25">
      <c r="A37" s="28"/>
      <c r="B37" s="11"/>
      <c r="C37" s="59"/>
      <c r="D37" s="43" t="s">
        <v>528</v>
      </c>
      <c r="E37" s="15"/>
      <c r="F37" s="8"/>
      <c r="G37" s="43"/>
      <c r="H37" s="59"/>
      <c r="I37" s="59"/>
      <c r="J37" s="59"/>
      <c r="K37" s="61"/>
      <c r="L37" s="62"/>
      <c r="M37" s="63"/>
      <c r="N37" s="11"/>
      <c r="O37" s="28"/>
      <c r="P37" s="28"/>
      <c r="Q37" s="28"/>
      <c r="R37" s="28"/>
      <c r="S37" s="28"/>
      <c r="T37" s="28"/>
      <c r="U37" s="28"/>
      <c r="V37" s="28"/>
      <c r="W37" s="28"/>
      <c r="X37" s="28"/>
      <c r="Y37" s="28"/>
      <c r="Z37" s="28"/>
      <c r="AA37" s="28"/>
      <c r="AB37" s="28"/>
      <c r="AC37" s="28"/>
      <c r="AD37" s="28"/>
      <c r="AE37" s="28"/>
      <c r="AF37" s="28"/>
      <c r="AG37" s="28"/>
    </row>
    <row r="38" spans="1:35" ht="33.75">
      <c r="A38" s="28">
        <v>26</v>
      </c>
      <c r="B38" s="11">
        <v>95</v>
      </c>
      <c r="C38" s="11">
        <v>144</v>
      </c>
      <c r="D38" s="12" t="s">
        <v>196</v>
      </c>
      <c r="E38" s="12" t="s">
        <v>196</v>
      </c>
      <c r="F38" s="11" t="s">
        <v>529</v>
      </c>
      <c r="G38" s="12" t="s">
        <v>487</v>
      </c>
      <c r="H38" s="11" t="s">
        <v>472</v>
      </c>
      <c r="I38" s="11" t="s">
        <v>38</v>
      </c>
      <c r="J38" s="11" t="s">
        <v>6</v>
      </c>
      <c r="K38" s="48">
        <v>14</v>
      </c>
      <c r="L38" s="65">
        <v>2550000</v>
      </c>
      <c r="M38" s="65">
        <f aca="true" t="shared" si="4" ref="M38:M58">L38*K38</f>
        <v>35700000</v>
      </c>
      <c r="N38" s="11">
        <v>0</v>
      </c>
      <c r="O38" s="28">
        <v>0</v>
      </c>
      <c r="P38" s="28">
        <v>0</v>
      </c>
      <c r="Q38" s="28">
        <v>0</v>
      </c>
      <c r="R38" s="28">
        <v>0</v>
      </c>
      <c r="S38" s="28">
        <v>14</v>
      </c>
      <c r="T38" s="28">
        <v>0</v>
      </c>
      <c r="U38" s="28">
        <v>0</v>
      </c>
      <c r="V38" s="28">
        <v>0</v>
      </c>
      <c r="W38" s="28">
        <v>0</v>
      </c>
      <c r="X38" s="28">
        <v>0</v>
      </c>
      <c r="Y38" s="28">
        <v>0</v>
      </c>
      <c r="Z38" s="28">
        <v>0</v>
      </c>
      <c r="AA38" s="28">
        <v>0</v>
      </c>
      <c r="AB38" s="28">
        <v>0</v>
      </c>
      <c r="AC38" s="28">
        <v>0</v>
      </c>
      <c r="AD38" s="28">
        <v>0</v>
      </c>
      <c r="AE38" s="28">
        <v>0</v>
      </c>
      <c r="AF38" s="28">
        <v>0</v>
      </c>
      <c r="AG38" s="28">
        <v>0</v>
      </c>
      <c r="AH38" s="21">
        <f t="shared" si="1"/>
        <v>14</v>
      </c>
      <c r="AI38" s="21">
        <f t="shared" si="2"/>
        <v>0</v>
      </c>
    </row>
    <row r="39" spans="1:35" ht="45">
      <c r="A39" s="28">
        <v>27</v>
      </c>
      <c r="B39" s="11">
        <v>96</v>
      </c>
      <c r="C39" s="11">
        <v>145</v>
      </c>
      <c r="D39" s="12" t="s">
        <v>198</v>
      </c>
      <c r="E39" s="12" t="s">
        <v>530</v>
      </c>
      <c r="F39" s="11" t="s">
        <v>531</v>
      </c>
      <c r="G39" s="12" t="s">
        <v>487</v>
      </c>
      <c r="H39" s="11" t="s">
        <v>472</v>
      </c>
      <c r="I39" s="11" t="s">
        <v>38</v>
      </c>
      <c r="J39" s="11" t="s">
        <v>6</v>
      </c>
      <c r="K39" s="48">
        <v>20</v>
      </c>
      <c r="L39" s="65">
        <v>4010000</v>
      </c>
      <c r="M39" s="65">
        <f t="shared" si="4"/>
        <v>80200000</v>
      </c>
      <c r="N39" s="11">
        <v>0</v>
      </c>
      <c r="O39" s="28">
        <v>0</v>
      </c>
      <c r="P39" s="28">
        <v>0</v>
      </c>
      <c r="Q39" s="28">
        <v>0</v>
      </c>
      <c r="R39" s="28">
        <v>0</v>
      </c>
      <c r="S39" s="28">
        <v>20</v>
      </c>
      <c r="T39" s="28">
        <v>0</v>
      </c>
      <c r="U39" s="28">
        <v>0</v>
      </c>
      <c r="V39" s="28">
        <v>0</v>
      </c>
      <c r="W39" s="28">
        <v>0</v>
      </c>
      <c r="X39" s="28">
        <v>0</v>
      </c>
      <c r="Y39" s="28">
        <v>0</v>
      </c>
      <c r="Z39" s="28">
        <v>0</v>
      </c>
      <c r="AA39" s="28">
        <v>0</v>
      </c>
      <c r="AB39" s="28">
        <v>0</v>
      </c>
      <c r="AC39" s="28">
        <v>0</v>
      </c>
      <c r="AD39" s="28">
        <v>0</v>
      </c>
      <c r="AE39" s="28">
        <v>0</v>
      </c>
      <c r="AF39" s="28">
        <v>0</v>
      </c>
      <c r="AG39" s="28">
        <v>0</v>
      </c>
      <c r="AH39" s="21">
        <f t="shared" si="1"/>
        <v>20</v>
      </c>
      <c r="AI39" s="21">
        <f t="shared" si="2"/>
        <v>0</v>
      </c>
    </row>
    <row r="40" spans="1:35" ht="45">
      <c r="A40" s="28">
        <v>28</v>
      </c>
      <c r="B40" s="11">
        <v>97</v>
      </c>
      <c r="C40" s="11">
        <v>146</v>
      </c>
      <c r="D40" s="12" t="s">
        <v>201</v>
      </c>
      <c r="E40" s="12" t="s">
        <v>473</v>
      </c>
      <c r="F40" s="11" t="s">
        <v>532</v>
      </c>
      <c r="G40" s="12" t="s">
        <v>487</v>
      </c>
      <c r="H40" s="11" t="s">
        <v>472</v>
      </c>
      <c r="I40" s="11" t="s">
        <v>38</v>
      </c>
      <c r="J40" s="11" t="s">
        <v>6</v>
      </c>
      <c r="K40" s="48">
        <v>20</v>
      </c>
      <c r="L40" s="65">
        <v>5000000</v>
      </c>
      <c r="M40" s="65">
        <f t="shared" si="4"/>
        <v>100000000</v>
      </c>
      <c r="N40" s="11">
        <v>0</v>
      </c>
      <c r="O40" s="28">
        <v>0</v>
      </c>
      <c r="P40" s="28">
        <v>0</v>
      </c>
      <c r="Q40" s="28">
        <v>0</v>
      </c>
      <c r="R40" s="28">
        <v>0</v>
      </c>
      <c r="S40" s="28">
        <v>20</v>
      </c>
      <c r="T40" s="28">
        <v>0</v>
      </c>
      <c r="U40" s="28">
        <v>0</v>
      </c>
      <c r="V40" s="28">
        <v>0</v>
      </c>
      <c r="W40" s="28">
        <v>0</v>
      </c>
      <c r="X40" s="28">
        <v>0</v>
      </c>
      <c r="Y40" s="28">
        <v>0</v>
      </c>
      <c r="Z40" s="28">
        <v>0</v>
      </c>
      <c r="AA40" s="28">
        <v>0</v>
      </c>
      <c r="AB40" s="28">
        <v>0</v>
      </c>
      <c r="AC40" s="28">
        <v>0</v>
      </c>
      <c r="AD40" s="28">
        <v>0</v>
      </c>
      <c r="AE40" s="28">
        <v>0</v>
      </c>
      <c r="AF40" s="28">
        <v>0</v>
      </c>
      <c r="AG40" s="28">
        <v>0</v>
      </c>
      <c r="AH40" s="21">
        <f t="shared" si="1"/>
        <v>20</v>
      </c>
      <c r="AI40" s="21">
        <f t="shared" si="2"/>
        <v>0</v>
      </c>
    </row>
    <row r="41" spans="1:35" ht="22.5">
      <c r="A41" s="28">
        <v>29</v>
      </c>
      <c r="B41" s="11">
        <v>98</v>
      </c>
      <c r="C41" s="11">
        <v>147</v>
      </c>
      <c r="D41" s="12" t="s">
        <v>203</v>
      </c>
      <c r="E41" s="12" t="s">
        <v>533</v>
      </c>
      <c r="F41" s="11" t="s">
        <v>534</v>
      </c>
      <c r="G41" s="12" t="s">
        <v>487</v>
      </c>
      <c r="H41" s="11" t="s">
        <v>472</v>
      </c>
      <c r="I41" s="11" t="s">
        <v>38</v>
      </c>
      <c r="J41" s="11" t="s">
        <v>6</v>
      </c>
      <c r="K41" s="48">
        <v>6</v>
      </c>
      <c r="L41" s="65">
        <v>9975000</v>
      </c>
      <c r="M41" s="65">
        <f t="shared" si="4"/>
        <v>59850000</v>
      </c>
      <c r="N41" s="11">
        <v>0</v>
      </c>
      <c r="O41" s="28">
        <v>0</v>
      </c>
      <c r="P41" s="28">
        <v>0</v>
      </c>
      <c r="Q41" s="28">
        <v>0</v>
      </c>
      <c r="R41" s="28">
        <v>0</v>
      </c>
      <c r="S41" s="28">
        <v>6</v>
      </c>
      <c r="T41" s="28">
        <v>0</v>
      </c>
      <c r="U41" s="28">
        <v>0</v>
      </c>
      <c r="V41" s="28">
        <v>0</v>
      </c>
      <c r="W41" s="28">
        <v>0</v>
      </c>
      <c r="X41" s="28">
        <v>0</v>
      </c>
      <c r="Y41" s="28">
        <v>0</v>
      </c>
      <c r="Z41" s="28">
        <v>0</v>
      </c>
      <c r="AA41" s="28">
        <v>0</v>
      </c>
      <c r="AB41" s="28">
        <v>0</v>
      </c>
      <c r="AC41" s="28">
        <v>0</v>
      </c>
      <c r="AD41" s="28">
        <v>0</v>
      </c>
      <c r="AE41" s="28">
        <v>0</v>
      </c>
      <c r="AF41" s="28">
        <v>0</v>
      </c>
      <c r="AG41" s="28">
        <v>0</v>
      </c>
      <c r="AH41" s="21">
        <f t="shared" si="1"/>
        <v>6</v>
      </c>
      <c r="AI41" s="21">
        <f t="shared" si="2"/>
        <v>0</v>
      </c>
    </row>
    <row r="42" spans="1:35" ht="22.5">
      <c r="A42" s="28">
        <v>30</v>
      </c>
      <c r="B42" s="11">
        <v>99</v>
      </c>
      <c r="C42" s="11">
        <v>148</v>
      </c>
      <c r="D42" s="12" t="s">
        <v>164</v>
      </c>
      <c r="E42" s="12" t="s">
        <v>535</v>
      </c>
      <c r="F42" s="11" t="s">
        <v>536</v>
      </c>
      <c r="G42" s="12" t="s">
        <v>487</v>
      </c>
      <c r="H42" s="11" t="s">
        <v>472</v>
      </c>
      <c r="I42" s="11" t="s">
        <v>38</v>
      </c>
      <c r="J42" s="11" t="s">
        <v>6</v>
      </c>
      <c r="K42" s="48">
        <v>8</v>
      </c>
      <c r="L42" s="65">
        <v>4044000</v>
      </c>
      <c r="M42" s="65">
        <f t="shared" si="4"/>
        <v>32352000</v>
      </c>
      <c r="N42" s="11">
        <v>0</v>
      </c>
      <c r="O42" s="28">
        <v>0</v>
      </c>
      <c r="P42" s="28">
        <v>0</v>
      </c>
      <c r="Q42" s="28">
        <v>0</v>
      </c>
      <c r="R42" s="28">
        <v>0</v>
      </c>
      <c r="S42" s="28">
        <v>8</v>
      </c>
      <c r="T42" s="28">
        <v>0</v>
      </c>
      <c r="U42" s="28">
        <v>0</v>
      </c>
      <c r="V42" s="28">
        <v>0</v>
      </c>
      <c r="W42" s="28">
        <v>0</v>
      </c>
      <c r="X42" s="28">
        <v>0</v>
      </c>
      <c r="Y42" s="28">
        <v>0</v>
      </c>
      <c r="Z42" s="28">
        <v>0</v>
      </c>
      <c r="AA42" s="28">
        <v>0</v>
      </c>
      <c r="AB42" s="28">
        <v>0</v>
      </c>
      <c r="AC42" s="28">
        <v>0</v>
      </c>
      <c r="AD42" s="28">
        <v>0</v>
      </c>
      <c r="AE42" s="28">
        <v>0</v>
      </c>
      <c r="AF42" s="28">
        <v>0</v>
      </c>
      <c r="AG42" s="28">
        <v>0</v>
      </c>
      <c r="AH42" s="21">
        <f t="shared" si="1"/>
        <v>8</v>
      </c>
      <c r="AI42" s="21">
        <f t="shared" si="2"/>
        <v>0</v>
      </c>
    </row>
    <row r="43" spans="1:35" ht="22.5">
      <c r="A43" s="28">
        <v>31</v>
      </c>
      <c r="B43" s="11">
        <v>100</v>
      </c>
      <c r="C43" s="11">
        <v>149</v>
      </c>
      <c r="D43" s="12" t="s">
        <v>10</v>
      </c>
      <c r="E43" s="12" t="s">
        <v>537</v>
      </c>
      <c r="F43" s="11" t="s">
        <v>538</v>
      </c>
      <c r="G43" s="12" t="s">
        <v>487</v>
      </c>
      <c r="H43" s="11" t="s">
        <v>472</v>
      </c>
      <c r="I43" s="11" t="s">
        <v>38</v>
      </c>
      <c r="J43" s="11" t="s">
        <v>6</v>
      </c>
      <c r="K43" s="48">
        <v>11</v>
      </c>
      <c r="L43" s="65">
        <v>4660000</v>
      </c>
      <c r="M43" s="65">
        <f t="shared" si="4"/>
        <v>51260000</v>
      </c>
      <c r="N43" s="11">
        <v>0</v>
      </c>
      <c r="O43" s="28">
        <v>0</v>
      </c>
      <c r="P43" s="28">
        <v>0</v>
      </c>
      <c r="Q43" s="28">
        <v>0</v>
      </c>
      <c r="R43" s="28">
        <v>0</v>
      </c>
      <c r="S43" s="28">
        <v>11</v>
      </c>
      <c r="T43" s="28">
        <v>0</v>
      </c>
      <c r="U43" s="28">
        <v>0</v>
      </c>
      <c r="V43" s="28">
        <v>0</v>
      </c>
      <c r="W43" s="28">
        <v>0</v>
      </c>
      <c r="X43" s="28">
        <v>0</v>
      </c>
      <c r="Y43" s="28">
        <v>0</v>
      </c>
      <c r="Z43" s="28">
        <v>0</v>
      </c>
      <c r="AA43" s="28">
        <v>0</v>
      </c>
      <c r="AB43" s="28">
        <v>0</v>
      </c>
      <c r="AC43" s="28">
        <v>0</v>
      </c>
      <c r="AD43" s="28">
        <v>0</v>
      </c>
      <c r="AE43" s="28">
        <v>0</v>
      </c>
      <c r="AF43" s="28">
        <v>0</v>
      </c>
      <c r="AG43" s="28">
        <v>0</v>
      </c>
      <c r="AH43" s="21">
        <f t="shared" si="1"/>
        <v>11</v>
      </c>
      <c r="AI43" s="21">
        <f t="shared" si="2"/>
        <v>0</v>
      </c>
    </row>
    <row r="44" spans="1:35" ht="56.25">
      <c r="A44" s="28">
        <v>32</v>
      </c>
      <c r="B44" s="11">
        <v>101</v>
      </c>
      <c r="C44" s="11">
        <v>150</v>
      </c>
      <c r="D44" s="12" t="s">
        <v>11</v>
      </c>
      <c r="E44" s="12" t="s">
        <v>485</v>
      </c>
      <c r="F44" s="11" t="s">
        <v>486</v>
      </c>
      <c r="G44" s="12" t="s">
        <v>487</v>
      </c>
      <c r="H44" s="11" t="s">
        <v>472</v>
      </c>
      <c r="I44" s="11" t="s">
        <v>38</v>
      </c>
      <c r="J44" s="11" t="s">
        <v>6</v>
      </c>
      <c r="K44" s="48">
        <v>16</v>
      </c>
      <c r="L44" s="65">
        <v>759000</v>
      </c>
      <c r="M44" s="65">
        <f t="shared" si="4"/>
        <v>12144000</v>
      </c>
      <c r="N44" s="11">
        <v>0</v>
      </c>
      <c r="O44" s="28">
        <v>0</v>
      </c>
      <c r="P44" s="28">
        <v>0</v>
      </c>
      <c r="Q44" s="28">
        <v>0</v>
      </c>
      <c r="R44" s="28">
        <v>0</v>
      </c>
      <c r="S44" s="28">
        <v>16</v>
      </c>
      <c r="T44" s="28">
        <v>0</v>
      </c>
      <c r="U44" s="28">
        <v>0</v>
      </c>
      <c r="V44" s="28">
        <v>0</v>
      </c>
      <c r="W44" s="28">
        <v>0</v>
      </c>
      <c r="X44" s="28">
        <v>0</v>
      </c>
      <c r="Y44" s="28">
        <v>0</v>
      </c>
      <c r="Z44" s="28">
        <v>0</v>
      </c>
      <c r="AA44" s="28">
        <v>0</v>
      </c>
      <c r="AB44" s="28">
        <v>0</v>
      </c>
      <c r="AC44" s="28">
        <v>0</v>
      </c>
      <c r="AD44" s="28">
        <v>0</v>
      </c>
      <c r="AE44" s="28">
        <v>0</v>
      </c>
      <c r="AF44" s="28">
        <v>0</v>
      </c>
      <c r="AG44" s="28">
        <v>0</v>
      </c>
      <c r="AH44" s="21">
        <f t="shared" si="1"/>
        <v>16</v>
      </c>
      <c r="AI44" s="21">
        <f t="shared" si="2"/>
        <v>0</v>
      </c>
    </row>
    <row r="45" spans="1:35" ht="22.5">
      <c r="A45" s="28">
        <v>33</v>
      </c>
      <c r="B45" s="11">
        <v>102</v>
      </c>
      <c r="C45" s="11">
        <v>151</v>
      </c>
      <c r="D45" s="12" t="s">
        <v>160</v>
      </c>
      <c r="E45" s="12" t="s">
        <v>539</v>
      </c>
      <c r="F45" s="11" t="s">
        <v>536</v>
      </c>
      <c r="G45" s="12" t="s">
        <v>487</v>
      </c>
      <c r="H45" s="11" t="s">
        <v>472</v>
      </c>
      <c r="I45" s="11" t="s">
        <v>38</v>
      </c>
      <c r="J45" s="11" t="s">
        <v>6</v>
      </c>
      <c r="K45" s="48">
        <v>10</v>
      </c>
      <c r="L45" s="65">
        <v>3316000</v>
      </c>
      <c r="M45" s="65">
        <f t="shared" si="4"/>
        <v>33160000</v>
      </c>
      <c r="N45" s="11">
        <v>0</v>
      </c>
      <c r="O45" s="28">
        <v>0</v>
      </c>
      <c r="P45" s="28">
        <v>0</v>
      </c>
      <c r="Q45" s="28">
        <v>0</v>
      </c>
      <c r="R45" s="28">
        <v>0</v>
      </c>
      <c r="S45" s="28">
        <v>10</v>
      </c>
      <c r="T45" s="28">
        <v>0</v>
      </c>
      <c r="U45" s="28">
        <v>0</v>
      </c>
      <c r="V45" s="28">
        <v>0</v>
      </c>
      <c r="W45" s="28">
        <v>0</v>
      </c>
      <c r="X45" s="28">
        <v>0</v>
      </c>
      <c r="Y45" s="28">
        <v>0</v>
      </c>
      <c r="Z45" s="28">
        <v>0</v>
      </c>
      <c r="AA45" s="28">
        <v>0</v>
      </c>
      <c r="AB45" s="28">
        <v>0</v>
      </c>
      <c r="AC45" s="28">
        <v>0</v>
      </c>
      <c r="AD45" s="28">
        <v>0</v>
      </c>
      <c r="AE45" s="28">
        <v>0</v>
      </c>
      <c r="AF45" s="28">
        <v>0</v>
      </c>
      <c r="AG45" s="28">
        <v>0</v>
      </c>
      <c r="AH45" s="21">
        <f t="shared" si="1"/>
        <v>10</v>
      </c>
      <c r="AI45" s="21">
        <f t="shared" si="2"/>
        <v>0</v>
      </c>
    </row>
    <row r="46" spans="1:35" ht="33.75">
      <c r="A46" s="28">
        <v>34</v>
      </c>
      <c r="B46" s="11">
        <v>103</v>
      </c>
      <c r="C46" s="11">
        <v>152</v>
      </c>
      <c r="D46" s="12" t="s">
        <v>12</v>
      </c>
      <c r="E46" s="12" t="s">
        <v>518</v>
      </c>
      <c r="F46" s="11" t="s">
        <v>540</v>
      </c>
      <c r="G46" s="12" t="s">
        <v>487</v>
      </c>
      <c r="H46" s="11" t="s">
        <v>472</v>
      </c>
      <c r="I46" s="11" t="s">
        <v>38</v>
      </c>
      <c r="J46" s="11" t="s">
        <v>6</v>
      </c>
      <c r="K46" s="48">
        <v>18</v>
      </c>
      <c r="L46" s="65">
        <v>3390000</v>
      </c>
      <c r="M46" s="65">
        <f t="shared" si="4"/>
        <v>61020000</v>
      </c>
      <c r="N46" s="11">
        <v>0</v>
      </c>
      <c r="O46" s="28">
        <v>0</v>
      </c>
      <c r="P46" s="28">
        <v>0</v>
      </c>
      <c r="Q46" s="28">
        <v>0</v>
      </c>
      <c r="R46" s="28">
        <v>0</v>
      </c>
      <c r="S46" s="28">
        <v>18</v>
      </c>
      <c r="T46" s="28">
        <v>0</v>
      </c>
      <c r="U46" s="28">
        <v>0</v>
      </c>
      <c r="V46" s="28">
        <v>0</v>
      </c>
      <c r="W46" s="28">
        <v>0</v>
      </c>
      <c r="X46" s="28">
        <v>0</v>
      </c>
      <c r="Y46" s="28">
        <v>0</v>
      </c>
      <c r="Z46" s="28">
        <v>0</v>
      </c>
      <c r="AA46" s="28">
        <v>0</v>
      </c>
      <c r="AB46" s="28">
        <v>0</v>
      </c>
      <c r="AC46" s="28">
        <v>0</v>
      </c>
      <c r="AD46" s="28">
        <v>0</v>
      </c>
      <c r="AE46" s="28">
        <v>0</v>
      </c>
      <c r="AF46" s="28">
        <v>0</v>
      </c>
      <c r="AG46" s="28">
        <v>0</v>
      </c>
      <c r="AH46" s="21">
        <f t="shared" si="1"/>
        <v>18</v>
      </c>
      <c r="AI46" s="21">
        <f t="shared" si="2"/>
        <v>0</v>
      </c>
    </row>
    <row r="47" spans="1:35" ht="22.5">
      <c r="A47" s="28">
        <v>35</v>
      </c>
      <c r="B47" s="11">
        <v>104</v>
      </c>
      <c r="C47" s="11">
        <v>153</v>
      </c>
      <c r="D47" s="12" t="s">
        <v>163</v>
      </c>
      <c r="E47" s="12" t="s">
        <v>492</v>
      </c>
      <c r="F47" s="11" t="s">
        <v>536</v>
      </c>
      <c r="G47" s="12" t="s">
        <v>487</v>
      </c>
      <c r="H47" s="11" t="s">
        <v>472</v>
      </c>
      <c r="I47" s="11" t="s">
        <v>38</v>
      </c>
      <c r="J47" s="11" t="s">
        <v>6</v>
      </c>
      <c r="K47" s="48">
        <v>10</v>
      </c>
      <c r="L47" s="65">
        <v>2435000</v>
      </c>
      <c r="M47" s="65">
        <f t="shared" si="4"/>
        <v>24350000</v>
      </c>
      <c r="N47" s="11">
        <v>0</v>
      </c>
      <c r="O47" s="28">
        <v>0</v>
      </c>
      <c r="P47" s="28">
        <v>0</v>
      </c>
      <c r="Q47" s="28">
        <v>0</v>
      </c>
      <c r="R47" s="28">
        <v>0</v>
      </c>
      <c r="S47" s="28">
        <v>10</v>
      </c>
      <c r="T47" s="28">
        <v>0</v>
      </c>
      <c r="U47" s="28">
        <v>0</v>
      </c>
      <c r="V47" s="28">
        <v>0</v>
      </c>
      <c r="W47" s="28">
        <v>0</v>
      </c>
      <c r="X47" s="28">
        <v>0</v>
      </c>
      <c r="Y47" s="28">
        <v>0</v>
      </c>
      <c r="Z47" s="28">
        <v>0</v>
      </c>
      <c r="AA47" s="28">
        <v>0</v>
      </c>
      <c r="AB47" s="28">
        <v>0</v>
      </c>
      <c r="AC47" s="28">
        <v>0</v>
      </c>
      <c r="AD47" s="28">
        <v>0</v>
      </c>
      <c r="AE47" s="28">
        <v>0</v>
      </c>
      <c r="AF47" s="28">
        <v>0</v>
      </c>
      <c r="AG47" s="28">
        <v>0</v>
      </c>
      <c r="AH47" s="21">
        <f t="shared" si="1"/>
        <v>10</v>
      </c>
      <c r="AI47" s="21">
        <f t="shared" si="2"/>
        <v>0</v>
      </c>
    </row>
    <row r="48" spans="1:35" ht="22.5">
      <c r="A48" s="28">
        <v>36</v>
      </c>
      <c r="B48" s="11">
        <v>105</v>
      </c>
      <c r="C48" s="11">
        <v>154</v>
      </c>
      <c r="D48" s="12" t="s">
        <v>178</v>
      </c>
      <c r="E48" s="12" t="s">
        <v>541</v>
      </c>
      <c r="F48" s="11" t="s">
        <v>538</v>
      </c>
      <c r="G48" s="12" t="s">
        <v>487</v>
      </c>
      <c r="H48" s="11" t="s">
        <v>472</v>
      </c>
      <c r="I48" s="11" t="s">
        <v>38</v>
      </c>
      <c r="J48" s="11" t="s">
        <v>6</v>
      </c>
      <c r="K48" s="48">
        <v>14</v>
      </c>
      <c r="L48" s="65">
        <v>2245000</v>
      </c>
      <c r="M48" s="65">
        <f t="shared" si="4"/>
        <v>31430000</v>
      </c>
      <c r="N48" s="11">
        <v>0</v>
      </c>
      <c r="O48" s="28">
        <v>0</v>
      </c>
      <c r="P48" s="28">
        <v>0</v>
      </c>
      <c r="Q48" s="28">
        <v>0</v>
      </c>
      <c r="R48" s="28">
        <v>0</v>
      </c>
      <c r="S48" s="28">
        <v>14</v>
      </c>
      <c r="T48" s="28">
        <v>0</v>
      </c>
      <c r="U48" s="28">
        <v>0</v>
      </c>
      <c r="V48" s="28">
        <v>0</v>
      </c>
      <c r="W48" s="28">
        <v>0</v>
      </c>
      <c r="X48" s="28">
        <v>0</v>
      </c>
      <c r="Y48" s="28">
        <v>0</v>
      </c>
      <c r="Z48" s="28">
        <v>0</v>
      </c>
      <c r="AA48" s="28">
        <v>0</v>
      </c>
      <c r="AB48" s="28">
        <v>0</v>
      </c>
      <c r="AC48" s="28">
        <v>0</v>
      </c>
      <c r="AD48" s="28">
        <v>0</v>
      </c>
      <c r="AE48" s="28">
        <v>0</v>
      </c>
      <c r="AF48" s="28">
        <v>0</v>
      </c>
      <c r="AG48" s="28">
        <v>0</v>
      </c>
      <c r="AH48" s="21">
        <f t="shared" si="1"/>
        <v>14</v>
      </c>
      <c r="AI48" s="21">
        <f t="shared" si="2"/>
        <v>0</v>
      </c>
    </row>
    <row r="49" spans="1:35" ht="22.5">
      <c r="A49" s="28">
        <v>37</v>
      </c>
      <c r="B49" s="11">
        <v>106</v>
      </c>
      <c r="C49" s="11">
        <v>155</v>
      </c>
      <c r="D49" s="12" t="s">
        <v>180</v>
      </c>
      <c r="E49" s="12" t="s">
        <v>542</v>
      </c>
      <c r="F49" s="11" t="s">
        <v>538</v>
      </c>
      <c r="G49" s="12" t="s">
        <v>487</v>
      </c>
      <c r="H49" s="11" t="s">
        <v>472</v>
      </c>
      <c r="I49" s="11" t="s">
        <v>38</v>
      </c>
      <c r="J49" s="11" t="s">
        <v>6</v>
      </c>
      <c r="K49" s="48">
        <v>11</v>
      </c>
      <c r="L49" s="65">
        <v>6062000</v>
      </c>
      <c r="M49" s="65">
        <f t="shared" si="4"/>
        <v>66682000</v>
      </c>
      <c r="N49" s="11">
        <v>0</v>
      </c>
      <c r="O49" s="28">
        <v>0</v>
      </c>
      <c r="P49" s="28">
        <v>0</v>
      </c>
      <c r="Q49" s="28">
        <v>0</v>
      </c>
      <c r="R49" s="28">
        <v>0</v>
      </c>
      <c r="S49" s="28">
        <v>11</v>
      </c>
      <c r="T49" s="28">
        <v>0</v>
      </c>
      <c r="U49" s="28">
        <v>0</v>
      </c>
      <c r="V49" s="28">
        <v>0</v>
      </c>
      <c r="W49" s="28">
        <v>0</v>
      </c>
      <c r="X49" s="28">
        <v>0</v>
      </c>
      <c r="Y49" s="28">
        <v>0</v>
      </c>
      <c r="Z49" s="28">
        <v>0</v>
      </c>
      <c r="AA49" s="28">
        <v>0</v>
      </c>
      <c r="AB49" s="28">
        <v>0</v>
      </c>
      <c r="AC49" s="28">
        <v>0</v>
      </c>
      <c r="AD49" s="28">
        <v>0</v>
      </c>
      <c r="AE49" s="28">
        <v>0</v>
      </c>
      <c r="AF49" s="28">
        <v>0</v>
      </c>
      <c r="AG49" s="28">
        <v>0</v>
      </c>
      <c r="AH49" s="21">
        <f t="shared" si="1"/>
        <v>11</v>
      </c>
      <c r="AI49" s="21">
        <f t="shared" si="2"/>
        <v>0</v>
      </c>
    </row>
    <row r="50" spans="1:35" ht="45">
      <c r="A50" s="28">
        <v>38</v>
      </c>
      <c r="B50" s="11">
        <v>107</v>
      </c>
      <c r="C50" s="11">
        <v>156</v>
      </c>
      <c r="D50" s="12" t="s">
        <v>182</v>
      </c>
      <c r="E50" s="12" t="s">
        <v>524</v>
      </c>
      <c r="F50" s="11" t="s">
        <v>543</v>
      </c>
      <c r="G50" s="12" t="s">
        <v>487</v>
      </c>
      <c r="H50" s="11" t="s">
        <v>472</v>
      </c>
      <c r="I50" s="11" t="s">
        <v>38</v>
      </c>
      <c r="J50" s="11" t="s">
        <v>6</v>
      </c>
      <c r="K50" s="48">
        <v>18</v>
      </c>
      <c r="L50" s="65">
        <v>2832000</v>
      </c>
      <c r="M50" s="65">
        <f t="shared" si="4"/>
        <v>50976000</v>
      </c>
      <c r="N50" s="11">
        <v>0</v>
      </c>
      <c r="O50" s="28">
        <v>0</v>
      </c>
      <c r="P50" s="28">
        <v>0</v>
      </c>
      <c r="Q50" s="28">
        <v>0</v>
      </c>
      <c r="R50" s="28">
        <v>0</v>
      </c>
      <c r="S50" s="28">
        <v>18</v>
      </c>
      <c r="T50" s="28">
        <v>0</v>
      </c>
      <c r="U50" s="28">
        <v>0</v>
      </c>
      <c r="V50" s="28">
        <v>0</v>
      </c>
      <c r="W50" s="28">
        <v>0</v>
      </c>
      <c r="X50" s="28">
        <v>0</v>
      </c>
      <c r="Y50" s="28">
        <v>0</v>
      </c>
      <c r="Z50" s="28">
        <v>0</v>
      </c>
      <c r="AA50" s="28">
        <v>0</v>
      </c>
      <c r="AB50" s="28">
        <v>0</v>
      </c>
      <c r="AC50" s="28">
        <v>0</v>
      </c>
      <c r="AD50" s="28">
        <v>0</v>
      </c>
      <c r="AE50" s="28">
        <v>0</v>
      </c>
      <c r="AF50" s="28">
        <v>0</v>
      </c>
      <c r="AG50" s="28">
        <v>0</v>
      </c>
      <c r="AH50" s="21">
        <f t="shared" si="1"/>
        <v>18</v>
      </c>
      <c r="AI50" s="21">
        <f t="shared" si="2"/>
        <v>0</v>
      </c>
    </row>
    <row r="51" spans="1:35" ht="22.5">
      <c r="A51" s="28">
        <v>39</v>
      </c>
      <c r="B51" s="11">
        <v>108</v>
      </c>
      <c r="C51" s="11">
        <v>157</v>
      </c>
      <c r="D51" s="12" t="s">
        <v>13</v>
      </c>
      <c r="E51" s="12" t="s">
        <v>544</v>
      </c>
      <c r="F51" s="11" t="s">
        <v>545</v>
      </c>
      <c r="G51" s="12" t="s">
        <v>487</v>
      </c>
      <c r="H51" s="11" t="s">
        <v>472</v>
      </c>
      <c r="I51" s="11" t="s">
        <v>38</v>
      </c>
      <c r="J51" s="11" t="s">
        <v>6</v>
      </c>
      <c r="K51" s="48">
        <v>9</v>
      </c>
      <c r="L51" s="65">
        <v>2647000</v>
      </c>
      <c r="M51" s="65">
        <f t="shared" si="4"/>
        <v>23823000</v>
      </c>
      <c r="N51" s="11">
        <v>0</v>
      </c>
      <c r="O51" s="28">
        <v>0</v>
      </c>
      <c r="P51" s="28">
        <v>0</v>
      </c>
      <c r="Q51" s="28">
        <v>0</v>
      </c>
      <c r="R51" s="28">
        <v>0</v>
      </c>
      <c r="S51" s="28">
        <v>9</v>
      </c>
      <c r="T51" s="28">
        <v>0</v>
      </c>
      <c r="U51" s="28">
        <v>0</v>
      </c>
      <c r="V51" s="28">
        <v>0</v>
      </c>
      <c r="W51" s="28">
        <v>0</v>
      </c>
      <c r="X51" s="28">
        <v>0</v>
      </c>
      <c r="Y51" s="28">
        <v>0</v>
      </c>
      <c r="Z51" s="28">
        <v>0</v>
      </c>
      <c r="AA51" s="28">
        <v>0</v>
      </c>
      <c r="AB51" s="28">
        <v>0</v>
      </c>
      <c r="AC51" s="28">
        <v>0</v>
      </c>
      <c r="AD51" s="28">
        <v>0</v>
      </c>
      <c r="AE51" s="28">
        <v>0</v>
      </c>
      <c r="AF51" s="28">
        <v>0</v>
      </c>
      <c r="AG51" s="28">
        <v>0</v>
      </c>
      <c r="AH51" s="21">
        <f t="shared" si="1"/>
        <v>9</v>
      </c>
      <c r="AI51" s="21">
        <f t="shared" si="2"/>
        <v>0</v>
      </c>
    </row>
    <row r="52" spans="1:35" ht="22.5">
      <c r="A52" s="28">
        <v>40</v>
      </c>
      <c r="B52" s="11">
        <v>109</v>
      </c>
      <c r="C52" s="11">
        <v>158</v>
      </c>
      <c r="D52" s="12" t="s">
        <v>144</v>
      </c>
      <c r="E52" s="12" t="s">
        <v>500</v>
      </c>
      <c r="F52" s="11" t="s">
        <v>217</v>
      </c>
      <c r="G52" s="12" t="s">
        <v>487</v>
      </c>
      <c r="H52" s="11" t="s">
        <v>472</v>
      </c>
      <c r="I52" s="11" t="s">
        <v>38</v>
      </c>
      <c r="J52" s="11" t="s">
        <v>6</v>
      </c>
      <c r="K52" s="48">
        <v>5</v>
      </c>
      <c r="L52" s="65">
        <v>5464000</v>
      </c>
      <c r="M52" s="65">
        <f t="shared" si="4"/>
        <v>27320000</v>
      </c>
      <c r="N52" s="11">
        <v>0</v>
      </c>
      <c r="O52" s="28">
        <v>0</v>
      </c>
      <c r="P52" s="28">
        <v>0</v>
      </c>
      <c r="Q52" s="28">
        <v>0</v>
      </c>
      <c r="R52" s="28">
        <v>0</v>
      </c>
      <c r="S52" s="28">
        <v>5</v>
      </c>
      <c r="T52" s="28">
        <v>0</v>
      </c>
      <c r="U52" s="28">
        <v>0</v>
      </c>
      <c r="V52" s="28">
        <v>0</v>
      </c>
      <c r="W52" s="28">
        <v>0</v>
      </c>
      <c r="X52" s="28">
        <v>0</v>
      </c>
      <c r="Y52" s="28">
        <v>0</v>
      </c>
      <c r="Z52" s="28">
        <v>0</v>
      </c>
      <c r="AA52" s="28">
        <v>0</v>
      </c>
      <c r="AB52" s="28">
        <v>0</v>
      </c>
      <c r="AC52" s="28">
        <v>0</v>
      </c>
      <c r="AD52" s="28">
        <v>0</v>
      </c>
      <c r="AE52" s="28">
        <v>0</v>
      </c>
      <c r="AF52" s="28">
        <v>0</v>
      </c>
      <c r="AG52" s="28">
        <v>0</v>
      </c>
      <c r="AH52" s="21">
        <f t="shared" si="1"/>
        <v>5</v>
      </c>
      <c r="AI52" s="21">
        <f t="shared" si="2"/>
        <v>0</v>
      </c>
    </row>
    <row r="53" spans="1:35" ht="22.5">
      <c r="A53" s="28">
        <v>41</v>
      </c>
      <c r="B53" s="11">
        <v>110</v>
      </c>
      <c r="C53" s="11">
        <v>159</v>
      </c>
      <c r="D53" s="12" t="s">
        <v>173</v>
      </c>
      <c r="E53" s="12" t="s">
        <v>504</v>
      </c>
      <c r="F53" s="11" t="s">
        <v>218</v>
      </c>
      <c r="G53" s="12" t="s">
        <v>487</v>
      </c>
      <c r="H53" s="11" t="s">
        <v>472</v>
      </c>
      <c r="I53" s="11" t="s">
        <v>38</v>
      </c>
      <c r="J53" s="11" t="s">
        <v>6</v>
      </c>
      <c r="K53" s="48">
        <v>5</v>
      </c>
      <c r="L53" s="65">
        <v>3785000</v>
      </c>
      <c r="M53" s="65">
        <f t="shared" si="4"/>
        <v>18925000</v>
      </c>
      <c r="N53" s="11">
        <v>0</v>
      </c>
      <c r="O53" s="28">
        <v>0</v>
      </c>
      <c r="P53" s="28">
        <v>0</v>
      </c>
      <c r="Q53" s="28">
        <v>0</v>
      </c>
      <c r="R53" s="28">
        <v>0</v>
      </c>
      <c r="S53" s="28">
        <v>5</v>
      </c>
      <c r="T53" s="28">
        <v>0</v>
      </c>
      <c r="U53" s="28">
        <v>0</v>
      </c>
      <c r="V53" s="28">
        <v>0</v>
      </c>
      <c r="W53" s="28">
        <v>0</v>
      </c>
      <c r="X53" s="28">
        <v>0</v>
      </c>
      <c r="Y53" s="28">
        <v>0</v>
      </c>
      <c r="Z53" s="28">
        <v>0</v>
      </c>
      <c r="AA53" s="28">
        <v>0</v>
      </c>
      <c r="AB53" s="28">
        <v>0</v>
      </c>
      <c r="AC53" s="28">
        <v>0</v>
      </c>
      <c r="AD53" s="28">
        <v>0</v>
      </c>
      <c r="AE53" s="28">
        <v>0</v>
      </c>
      <c r="AF53" s="28">
        <v>0</v>
      </c>
      <c r="AG53" s="28">
        <v>0</v>
      </c>
      <c r="AH53" s="21">
        <f t="shared" si="1"/>
        <v>5</v>
      </c>
      <c r="AI53" s="21">
        <f t="shared" si="2"/>
        <v>0</v>
      </c>
    </row>
    <row r="54" spans="1:35" ht="22.5">
      <c r="A54" s="28">
        <v>42</v>
      </c>
      <c r="B54" s="11">
        <v>111</v>
      </c>
      <c r="C54" s="11">
        <v>160</v>
      </c>
      <c r="D54" s="12" t="s">
        <v>176</v>
      </c>
      <c r="E54" s="12" t="s">
        <v>546</v>
      </c>
      <c r="F54" s="11" t="s">
        <v>218</v>
      </c>
      <c r="G54" s="12" t="s">
        <v>487</v>
      </c>
      <c r="H54" s="11" t="s">
        <v>472</v>
      </c>
      <c r="I54" s="11" t="s">
        <v>38</v>
      </c>
      <c r="J54" s="11" t="s">
        <v>6</v>
      </c>
      <c r="K54" s="48">
        <v>5</v>
      </c>
      <c r="L54" s="65">
        <v>4545000</v>
      </c>
      <c r="M54" s="65">
        <f t="shared" si="4"/>
        <v>22725000</v>
      </c>
      <c r="N54" s="11">
        <v>0</v>
      </c>
      <c r="O54" s="28">
        <v>0</v>
      </c>
      <c r="P54" s="28">
        <v>0</v>
      </c>
      <c r="Q54" s="28">
        <v>0</v>
      </c>
      <c r="R54" s="28">
        <v>0</v>
      </c>
      <c r="S54" s="28">
        <v>5</v>
      </c>
      <c r="T54" s="28">
        <v>0</v>
      </c>
      <c r="U54" s="28">
        <v>0</v>
      </c>
      <c r="V54" s="28">
        <v>0</v>
      </c>
      <c r="W54" s="28">
        <v>0</v>
      </c>
      <c r="X54" s="28">
        <v>0</v>
      </c>
      <c r="Y54" s="28">
        <v>0</v>
      </c>
      <c r="Z54" s="28">
        <v>0</v>
      </c>
      <c r="AA54" s="28">
        <v>0</v>
      </c>
      <c r="AB54" s="28">
        <v>0</v>
      </c>
      <c r="AC54" s="28">
        <v>0</v>
      </c>
      <c r="AD54" s="28">
        <v>0</v>
      </c>
      <c r="AE54" s="28">
        <v>0</v>
      </c>
      <c r="AF54" s="28">
        <v>0</v>
      </c>
      <c r="AG54" s="28">
        <v>0</v>
      </c>
      <c r="AH54" s="21">
        <f t="shared" si="1"/>
        <v>5</v>
      </c>
      <c r="AI54" s="21">
        <f t="shared" si="2"/>
        <v>0</v>
      </c>
    </row>
    <row r="55" spans="1:35" ht="45">
      <c r="A55" s="28">
        <v>43</v>
      </c>
      <c r="B55" s="11">
        <v>112</v>
      </c>
      <c r="C55" s="11">
        <v>161</v>
      </c>
      <c r="D55" s="12" t="s">
        <v>224</v>
      </c>
      <c r="E55" s="12" t="s">
        <v>547</v>
      </c>
      <c r="F55" s="11" t="s">
        <v>548</v>
      </c>
      <c r="G55" s="12" t="s">
        <v>487</v>
      </c>
      <c r="H55" s="11" t="s">
        <v>472</v>
      </c>
      <c r="I55" s="11" t="s">
        <v>38</v>
      </c>
      <c r="J55" s="11" t="s">
        <v>6</v>
      </c>
      <c r="K55" s="48">
        <v>6</v>
      </c>
      <c r="L55" s="65">
        <v>4057000</v>
      </c>
      <c r="M55" s="65">
        <f t="shared" si="4"/>
        <v>24342000</v>
      </c>
      <c r="N55" s="11">
        <v>0</v>
      </c>
      <c r="O55" s="28">
        <v>0</v>
      </c>
      <c r="P55" s="28">
        <v>0</v>
      </c>
      <c r="Q55" s="28">
        <v>0</v>
      </c>
      <c r="R55" s="28">
        <v>0</v>
      </c>
      <c r="S55" s="28">
        <v>6</v>
      </c>
      <c r="T55" s="28">
        <v>0</v>
      </c>
      <c r="U55" s="28">
        <v>0</v>
      </c>
      <c r="V55" s="28">
        <v>0</v>
      </c>
      <c r="W55" s="28">
        <v>0</v>
      </c>
      <c r="X55" s="28">
        <v>0</v>
      </c>
      <c r="Y55" s="28">
        <v>0</v>
      </c>
      <c r="Z55" s="28">
        <v>0</v>
      </c>
      <c r="AA55" s="28">
        <v>0</v>
      </c>
      <c r="AB55" s="28">
        <v>0</v>
      </c>
      <c r="AC55" s="28">
        <v>0</v>
      </c>
      <c r="AD55" s="28">
        <v>0</v>
      </c>
      <c r="AE55" s="28">
        <v>0</v>
      </c>
      <c r="AF55" s="28">
        <v>0</v>
      </c>
      <c r="AG55" s="28">
        <v>0</v>
      </c>
      <c r="AH55" s="21">
        <f t="shared" si="1"/>
        <v>6</v>
      </c>
      <c r="AI55" s="21">
        <f t="shared" si="2"/>
        <v>0</v>
      </c>
    </row>
    <row r="56" spans="1:35" ht="33.75">
      <c r="A56" s="28">
        <v>44</v>
      </c>
      <c r="B56" s="11">
        <v>113</v>
      </c>
      <c r="C56" s="11">
        <v>162</v>
      </c>
      <c r="D56" s="12" t="s">
        <v>228</v>
      </c>
      <c r="E56" s="12" t="s">
        <v>547</v>
      </c>
      <c r="F56" s="11" t="s">
        <v>548</v>
      </c>
      <c r="G56" s="12" t="s">
        <v>487</v>
      </c>
      <c r="H56" s="11" t="s">
        <v>472</v>
      </c>
      <c r="I56" s="11" t="s">
        <v>38</v>
      </c>
      <c r="J56" s="11" t="s">
        <v>6</v>
      </c>
      <c r="K56" s="48">
        <v>6</v>
      </c>
      <c r="L56" s="65">
        <v>4057000</v>
      </c>
      <c r="M56" s="65">
        <f t="shared" si="4"/>
        <v>24342000</v>
      </c>
      <c r="N56" s="11">
        <v>0</v>
      </c>
      <c r="O56" s="28">
        <v>0</v>
      </c>
      <c r="P56" s="28">
        <v>0</v>
      </c>
      <c r="Q56" s="28">
        <v>0</v>
      </c>
      <c r="R56" s="28">
        <v>0</v>
      </c>
      <c r="S56" s="28">
        <v>6</v>
      </c>
      <c r="T56" s="28">
        <v>0</v>
      </c>
      <c r="U56" s="28">
        <v>0</v>
      </c>
      <c r="V56" s="28">
        <v>0</v>
      </c>
      <c r="W56" s="28">
        <v>0</v>
      </c>
      <c r="X56" s="28">
        <v>0</v>
      </c>
      <c r="Y56" s="28">
        <v>0</v>
      </c>
      <c r="Z56" s="28">
        <v>0</v>
      </c>
      <c r="AA56" s="28">
        <v>0</v>
      </c>
      <c r="AB56" s="28">
        <v>0</v>
      </c>
      <c r="AC56" s="28">
        <v>0</v>
      </c>
      <c r="AD56" s="28">
        <v>0</v>
      </c>
      <c r="AE56" s="28">
        <v>0</v>
      </c>
      <c r="AF56" s="28">
        <v>0</v>
      </c>
      <c r="AG56" s="28">
        <v>0</v>
      </c>
      <c r="AH56" s="21">
        <f t="shared" si="1"/>
        <v>6</v>
      </c>
      <c r="AI56" s="21">
        <f t="shared" si="2"/>
        <v>0</v>
      </c>
    </row>
    <row r="57" spans="1:35" ht="45">
      <c r="A57" s="28">
        <v>45</v>
      </c>
      <c r="B57" s="11">
        <v>114</v>
      </c>
      <c r="C57" s="11">
        <v>163</v>
      </c>
      <c r="D57" s="12" t="s">
        <v>549</v>
      </c>
      <c r="E57" s="12" t="s">
        <v>504</v>
      </c>
      <c r="F57" s="11" t="s">
        <v>550</v>
      </c>
      <c r="G57" s="12" t="s">
        <v>551</v>
      </c>
      <c r="H57" s="11" t="s">
        <v>472</v>
      </c>
      <c r="I57" s="11" t="s">
        <v>38</v>
      </c>
      <c r="J57" s="11" t="s">
        <v>5</v>
      </c>
      <c r="K57" s="48">
        <v>4</v>
      </c>
      <c r="L57" s="65">
        <v>700000</v>
      </c>
      <c r="M57" s="65">
        <f t="shared" si="4"/>
        <v>2800000</v>
      </c>
      <c r="N57" s="11">
        <v>0</v>
      </c>
      <c r="O57" s="28">
        <v>0</v>
      </c>
      <c r="P57" s="28">
        <v>0</v>
      </c>
      <c r="Q57" s="28">
        <v>0</v>
      </c>
      <c r="R57" s="28">
        <v>0</v>
      </c>
      <c r="S57" s="28">
        <v>4</v>
      </c>
      <c r="T57" s="28">
        <v>0</v>
      </c>
      <c r="U57" s="28">
        <v>0</v>
      </c>
      <c r="V57" s="28">
        <v>0</v>
      </c>
      <c r="W57" s="28">
        <v>0</v>
      </c>
      <c r="X57" s="28">
        <v>0</v>
      </c>
      <c r="Y57" s="28">
        <v>0</v>
      </c>
      <c r="Z57" s="28">
        <v>0</v>
      </c>
      <c r="AA57" s="28">
        <v>0</v>
      </c>
      <c r="AB57" s="28">
        <v>0</v>
      </c>
      <c r="AC57" s="28">
        <v>0</v>
      </c>
      <c r="AD57" s="28">
        <v>0</v>
      </c>
      <c r="AE57" s="28">
        <v>0</v>
      </c>
      <c r="AF57" s="28">
        <v>0</v>
      </c>
      <c r="AG57" s="28">
        <v>0</v>
      </c>
      <c r="AH57" s="21">
        <f t="shared" si="1"/>
        <v>4</v>
      </c>
      <c r="AI57" s="21">
        <f t="shared" si="2"/>
        <v>0</v>
      </c>
    </row>
    <row r="58" spans="1:35" ht="45">
      <c r="A58" s="28">
        <v>46</v>
      </c>
      <c r="B58" s="11">
        <v>115</v>
      </c>
      <c r="C58" s="11">
        <v>164</v>
      </c>
      <c r="D58" s="12" t="s">
        <v>552</v>
      </c>
      <c r="E58" s="12" t="s">
        <v>546</v>
      </c>
      <c r="F58" s="11" t="s">
        <v>553</v>
      </c>
      <c r="G58" s="12" t="s">
        <v>551</v>
      </c>
      <c r="H58" s="11" t="s">
        <v>472</v>
      </c>
      <c r="I58" s="11" t="s">
        <v>38</v>
      </c>
      <c r="J58" s="11" t="s">
        <v>5</v>
      </c>
      <c r="K58" s="48">
        <v>4</v>
      </c>
      <c r="L58" s="65">
        <v>740000</v>
      </c>
      <c r="M58" s="65">
        <f t="shared" si="4"/>
        <v>2960000</v>
      </c>
      <c r="N58" s="11">
        <v>0</v>
      </c>
      <c r="O58" s="28">
        <v>0</v>
      </c>
      <c r="P58" s="28">
        <v>0</v>
      </c>
      <c r="Q58" s="28">
        <v>0</v>
      </c>
      <c r="R58" s="28">
        <v>0</v>
      </c>
      <c r="S58" s="28">
        <v>4</v>
      </c>
      <c r="T58" s="28">
        <v>0</v>
      </c>
      <c r="U58" s="28">
        <v>0</v>
      </c>
      <c r="V58" s="28">
        <v>0</v>
      </c>
      <c r="W58" s="28">
        <v>0</v>
      </c>
      <c r="X58" s="28">
        <v>0</v>
      </c>
      <c r="Y58" s="28">
        <v>0</v>
      </c>
      <c r="Z58" s="28">
        <v>0</v>
      </c>
      <c r="AA58" s="28">
        <v>0</v>
      </c>
      <c r="AB58" s="28">
        <v>0</v>
      </c>
      <c r="AC58" s="28">
        <v>0</v>
      </c>
      <c r="AD58" s="28">
        <v>0</v>
      </c>
      <c r="AE58" s="28">
        <v>0</v>
      </c>
      <c r="AF58" s="28">
        <v>0</v>
      </c>
      <c r="AG58" s="28">
        <v>0</v>
      </c>
      <c r="AH58" s="21">
        <f t="shared" si="1"/>
        <v>4</v>
      </c>
      <c r="AI58" s="21">
        <f t="shared" si="2"/>
        <v>0</v>
      </c>
    </row>
    <row r="59" spans="1:35" s="66" customFormat="1" ht="11.25">
      <c r="A59" s="204" t="s">
        <v>22</v>
      </c>
      <c r="B59" s="205"/>
      <c r="C59" s="205"/>
      <c r="D59" s="205"/>
      <c r="E59" s="205"/>
      <c r="F59" s="205"/>
      <c r="G59" s="205"/>
      <c r="H59" s="205"/>
      <c r="I59" s="205"/>
      <c r="J59" s="206"/>
      <c r="K59" s="53"/>
      <c r="L59" s="63"/>
      <c r="M59" s="63">
        <f>SUM(M38:M58)</f>
        <v>786361000</v>
      </c>
      <c r="N59" s="11"/>
      <c r="O59" s="28"/>
      <c r="P59" s="28"/>
      <c r="Q59" s="28"/>
      <c r="R59" s="28"/>
      <c r="S59" s="28"/>
      <c r="T59" s="28"/>
      <c r="U59" s="28"/>
      <c r="V59" s="28"/>
      <c r="W59" s="28"/>
      <c r="X59" s="28"/>
      <c r="Y59" s="28"/>
      <c r="Z59" s="28"/>
      <c r="AA59" s="28"/>
      <c r="AB59" s="28"/>
      <c r="AC59" s="28"/>
      <c r="AD59" s="28"/>
      <c r="AE59" s="28"/>
      <c r="AF59" s="28"/>
      <c r="AG59" s="28"/>
      <c r="AH59" s="21"/>
      <c r="AI59" s="21"/>
    </row>
    <row r="60" spans="1:33" ht="11.25">
      <c r="A60" s="28"/>
      <c r="B60" s="11"/>
      <c r="C60" s="59"/>
      <c r="D60" s="43" t="s">
        <v>554</v>
      </c>
      <c r="E60" s="15"/>
      <c r="F60" s="8"/>
      <c r="G60" s="43"/>
      <c r="H60" s="59"/>
      <c r="I60" s="59"/>
      <c r="J60" s="59"/>
      <c r="K60" s="61"/>
      <c r="L60" s="62"/>
      <c r="M60" s="63"/>
      <c r="N60" s="11"/>
      <c r="O60" s="28"/>
      <c r="P60" s="28"/>
      <c r="Q60" s="28"/>
      <c r="R60" s="28"/>
      <c r="S60" s="28"/>
      <c r="T60" s="28"/>
      <c r="U60" s="28"/>
      <c r="V60" s="28"/>
      <c r="W60" s="28"/>
      <c r="X60" s="28"/>
      <c r="Y60" s="28"/>
      <c r="Z60" s="28"/>
      <c r="AA60" s="28"/>
      <c r="AB60" s="28"/>
      <c r="AC60" s="28"/>
      <c r="AD60" s="28"/>
      <c r="AE60" s="28"/>
      <c r="AF60" s="28"/>
      <c r="AG60" s="28"/>
    </row>
    <row r="61" spans="1:35" ht="45">
      <c r="A61" s="28">
        <v>47</v>
      </c>
      <c r="B61" s="11">
        <v>133</v>
      </c>
      <c r="C61" s="11">
        <v>308</v>
      </c>
      <c r="D61" s="12" t="s">
        <v>191</v>
      </c>
      <c r="E61" s="12" t="s">
        <v>555</v>
      </c>
      <c r="F61" s="11" t="s">
        <v>193</v>
      </c>
      <c r="G61" s="12" t="s">
        <v>556</v>
      </c>
      <c r="H61" s="11" t="s">
        <v>557</v>
      </c>
      <c r="I61" s="11" t="s">
        <v>68</v>
      </c>
      <c r="J61" s="11" t="s">
        <v>8</v>
      </c>
      <c r="K61" s="48">
        <v>2</v>
      </c>
      <c r="L61" s="65">
        <v>6840000</v>
      </c>
      <c r="M61" s="65">
        <f aca="true" t="shared" si="5" ref="M61:M85">L61*K61</f>
        <v>13680000</v>
      </c>
      <c r="N61" s="11">
        <v>0</v>
      </c>
      <c r="O61" s="28">
        <v>0</v>
      </c>
      <c r="P61" s="28">
        <v>0</v>
      </c>
      <c r="Q61" s="28">
        <v>0</v>
      </c>
      <c r="R61" s="28">
        <v>0</v>
      </c>
      <c r="S61" s="28">
        <v>0</v>
      </c>
      <c r="T61" s="28">
        <v>2</v>
      </c>
      <c r="U61" s="28">
        <v>0</v>
      </c>
      <c r="V61" s="28">
        <v>0</v>
      </c>
      <c r="W61" s="28">
        <v>0</v>
      </c>
      <c r="X61" s="28">
        <v>0</v>
      </c>
      <c r="Y61" s="28">
        <v>0</v>
      </c>
      <c r="Z61" s="28">
        <v>0</v>
      </c>
      <c r="AA61" s="28">
        <v>0</v>
      </c>
      <c r="AB61" s="28">
        <v>0</v>
      </c>
      <c r="AC61" s="28">
        <v>0</v>
      </c>
      <c r="AD61" s="28">
        <v>0</v>
      </c>
      <c r="AE61" s="28">
        <v>0</v>
      </c>
      <c r="AF61" s="28">
        <v>0</v>
      </c>
      <c r="AG61" s="28">
        <v>0</v>
      </c>
      <c r="AH61" s="21">
        <f t="shared" si="1"/>
        <v>2</v>
      </c>
      <c r="AI61" s="21">
        <f t="shared" si="2"/>
        <v>0</v>
      </c>
    </row>
    <row r="62" spans="1:35" ht="45">
      <c r="A62" s="28">
        <v>48</v>
      </c>
      <c r="B62" s="11">
        <v>134</v>
      </c>
      <c r="C62" s="11">
        <v>309</v>
      </c>
      <c r="D62" s="12" t="s">
        <v>191</v>
      </c>
      <c r="E62" s="12" t="s">
        <v>555</v>
      </c>
      <c r="F62" s="11" t="s">
        <v>548</v>
      </c>
      <c r="G62" s="12" t="s">
        <v>556</v>
      </c>
      <c r="H62" s="11" t="s">
        <v>557</v>
      </c>
      <c r="I62" s="11" t="s">
        <v>68</v>
      </c>
      <c r="J62" s="11" t="s">
        <v>8</v>
      </c>
      <c r="K62" s="48">
        <v>3</v>
      </c>
      <c r="L62" s="65">
        <v>3400000</v>
      </c>
      <c r="M62" s="65">
        <f t="shared" si="5"/>
        <v>10200000</v>
      </c>
      <c r="N62" s="11">
        <v>0</v>
      </c>
      <c r="O62" s="28">
        <v>0</v>
      </c>
      <c r="P62" s="28">
        <v>0</v>
      </c>
      <c r="Q62" s="28">
        <v>0</v>
      </c>
      <c r="R62" s="28">
        <v>0</v>
      </c>
      <c r="S62" s="28">
        <v>0</v>
      </c>
      <c r="T62" s="28">
        <v>3</v>
      </c>
      <c r="U62" s="28">
        <v>0</v>
      </c>
      <c r="V62" s="28">
        <v>0</v>
      </c>
      <c r="W62" s="28">
        <v>0</v>
      </c>
      <c r="X62" s="28">
        <v>0</v>
      </c>
      <c r="Y62" s="28">
        <v>0</v>
      </c>
      <c r="Z62" s="28">
        <v>0</v>
      </c>
      <c r="AA62" s="28">
        <v>0</v>
      </c>
      <c r="AB62" s="28">
        <v>0</v>
      </c>
      <c r="AC62" s="28">
        <v>0</v>
      </c>
      <c r="AD62" s="28">
        <v>0</v>
      </c>
      <c r="AE62" s="28">
        <v>0</v>
      </c>
      <c r="AF62" s="28">
        <v>0</v>
      </c>
      <c r="AG62" s="28">
        <v>0</v>
      </c>
      <c r="AH62" s="21">
        <f t="shared" si="1"/>
        <v>3</v>
      </c>
      <c r="AI62" s="21">
        <f t="shared" si="2"/>
        <v>0</v>
      </c>
    </row>
    <row r="63" spans="1:35" ht="45">
      <c r="A63" s="28">
        <v>49</v>
      </c>
      <c r="B63" s="11">
        <v>135</v>
      </c>
      <c r="C63" s="11">
        <v>310</v>
      </c>
      <c r="D63" s="12" t="s">
        <v>186</v>
      </c>
      <c r="E63" s="12" t="s">
        <v>558</v>
      </c>
      <c r="F63" s="11" t="s">
        <v>187</v>
      </c>
      <c r="G63" s="12" t="s">
        <v>559</v>
      </c>
      <c r="H63" s="11" t="s">
        <v>472</v>
      </c>
      <c r="I63" s="11" t="s">
        <v>38</v>
      </c>
      <c r="J63" s="11" t="s">
        <v>560</v>
      </c>
      <c r="K63" s="48">
        <v>3</v>
      </c>
      <c r="L63" s="65">
        <v>4500000</v>
      </c>
      <c r="M63" s="65">
        <f t="shared" si="5"/>
        <v>13500000</v>
      </c>
      <c r="N63" s="11">
        <v>0</v>
      </c>
      <c r="O63" s="28">
        <v>0</v>
      </c>
      <c r="P63" s="28">
        <v>0</v>
      </c>
      <c r="Q63" s="28">
        <v>0</v>
      </c>
      <c r="R63" s="28">
        <v>0</v>
      </c>
      <c r="S63" s="28">
        <v>0</v>
      </c>
      <c r="T63" s="28">
        <v>3</v>
      </c>
      <c r="U63" s="28">
        <v>0</v>
      </c>
      <c r="V63" s="28">
        <v>0</v>
      </c>
      <c r="W63" s="28">
        <v>0</v>
      </c>
      <c r="X63" s="28">
        <v>0</v>
      </c>
      <c r="Y63" s="28">
        <v>0</v>
      </c>
      <c r="Z63" s="28">
        <v>0</v>
      </c>
      <c r="AA63" s="28">
        <v>0</v>
      </c>
      <c r="AB63" s="28">
        <v>0</v>
      </c>
      <c r="AC63" s="28">
        <v>0</v>
      </c>
      <c r="AD63" s="28">
        <v>0</v>
      </c>
      <c r="AE63" s="28">
        <v>0</v>
      </c>
      <c r="AF63" s="28">
        <v>0</v>
      </c>
      <c r="AG63" s="28">
        <v>0</v>
      </c>
      <c r="AH63" s="21">
        <f t="shared" si="1"/>
        <v>3</v>
      </c>
      <c r="AI63" s="21">
        <f t="shared" si="2"/>
        <v>0</v>
      </c>
    </row>
    <row r="64" spans="1:35" ht="213.75">
      <c r="A64" s="28">
        <v>50</v>
      </c>
      <c r="B64" s="11">
        <v>136</v>
      </c>
      <c r="C64" s="11">
        <v>311</v>
      </c>
      <c r="D64" s="12" t="s">
        <v>469</v>
      </c>
      <c r="E64" s="12" t="s">
        <v>497</v>
      </c>
      <c r="F64" s="11" t="s">
        <v>561</v>
      </c>
      <c r="G64" s="12" t="s">
        <v>471</v>
      </c>
      <c r="H64" s="11" t="s">
        <v>472</v>
      </c>
      <c r="I64" s="11" t="s">
        <v>38</v>
      </c>
      <c r="J64" s="11" t="s">
        <v>7</v>
      </c>
      <c r="K64" s="48">
        <v>8</v>
      </c>
      <c r="L64" s="65">
        <v>10150000</v>
      </c>
      <c r="M64" s="65">
        <f t="shared" si="5"/>
        <v>81200000</v>
      </c>
      <c r="N64" s="11">
        <v>0</v>
      </c>
      <c r="O64" s="28">
        <v>0</v>
      </c>
      <c r="P64" s="28">
        <v>0</v>
      </c>
      <c r="Q64" s="28">
        <v>0</v>
      </c>
      <c r="R64" s="28">
        <v>0</v>
      </c>
      <c r="S64" s="28">
        <v>0</v>
      </c>
      <c r="T64" s="28">
        <v>8</v>
      </c>
      <c r="U64" s="28">
        <v>0</v>
      </c>
      <c r="V64" s="28">
        <v>0</v>
      </c>
      <c r="W64" s="28">
        <v>0</v>
      </c>
      <c r="X64" s="28">
        <v>0</v>
      </c>
      <c r="Y64" s="28">
        <v>0</v>
      </c>
      <c r="Z64" s="28">
        <v>0</v>
      </c>
      <c r="AA64" s="28">
        <v>0</v>
      </c>
      <c r="AB64" s="28">
        <v>0</v>
      </c>
      <c r="AC64" s="28">
        <v>0</v>
      </c>
      <c r="AD64" s="28">
        <v>0</v>
      </c>
      <c r="AE64" s="28">
        <v>0</v>
      </c>
      <c r="AF64" s="28">
        <v>0</v>
      </c>
      <c r="AG64" s="28">
        <v>0</v>
      </c>
      <c r="AH64" s="21">
        <f t="shared" si="1"/>
        <v>8</v>
      </c>
      <c r="AI64" s="21">
        <f t="shared" si="2"/>
        <v>0</v>
      </c>
    </row>
    <row r="65" spans="1:35" ht="225">
      <c r="A65" s="28">
        <v>51</v>
      </c>
      <c r="B65" s="11">
        <v>137</v>
      </c>
      <c r="C65" s="11">
        <v>312</v>
      </c>
      <c r="D65" s="12" t="s">
        <v>473</v>
      </c>
      <c r="E65" s="12" t="s">
        <v>473</v>
      </c>
      <c r="F65" s="11" t="s">
        <v>474</v>
      </c>
      <c r="G65" s="12" t="s">
        <v>475</v>
      </c>
      <c r="H65" s="11" t="s">
        <v>472</v>
      </c>
      <c r="I65" s="11" t="s">
        <v>38</v>
      </c>
      <c r="J65" s="11" t="s">
        <v>6</v>
      </c>
      <c r="K65" s="48">
        <v>8</v>
      </c>
      <c r="L65" s="65">
        <v>12900000</v>
      </c>
      <c r="M65" s="65">
        <f t="shared" si="5"/>
        <v>103200000</v>
      </c>
      <c r="N65" s="11">
        <v>0</v>
      </c>
      <c r="O65" s="28">
        <v>0</v>
      </c>
      <c r="P65" s="28">
        <v>0</v>
      </c>
      <c r="Q65" s="28">
        <v>0</v>
      </c>
      <c r="R65" s="28">
        <v>0</v>
      </c>
      <c r="S65" s="28">
        <v>0</v>
      </c>
      <c r="T65" s="28">
        <v>8</v>
      </c>
      <c r="U65" s="28">
        <v>0</v>
      </c>
      <c r="V65" s="28">
        <v>0</v>
      </c>
      <c r="W65" s="28">
        <v>0</v>
      </c>
      <c r="X65" s="28">
        <v>0</v>
      </c>
      <c r="Y65" s="28">
        <v>0</v>
      </c>
      <c r="Z65" s="28">
        <v>0</v>
      </c>
      <c r="AA65" s="28">
        <v>0</v>
      </c>
      <c r="AB65" s="28">
        <v>0</v>
      </c>
      <c r="AC65" s="28">
        <v>0</v>
      </c>
      <c r="AD65" s="28">
        <v>0</v>
      </c>
      <c r="AE65" s="28">
        <v>0</v>
      </c>
      <c r="AF65" s="28">
        <v>0</v>
      </c>
      <c r="AG65" s="28">
        <v>0</v>
      </c>
      <c r="AH65" s="21">
        <f t="shared" si="1"/>
        <v>8</v>
      </c>
      <c r="AI65" s="21">
        <f t="shared" si="2"/>
        <v>0</v>
      </c>
    </row>
    <row r="66" spans="1:35" ht="202.5">
      <c r="A66" s="28">
        <v>52</v>
      </c>
      <c r="B66" s="11">
        <v>138</v>
      </c>
      <c r="C66" s="11">
        <v>313</v>
      </c>
      <c r="D66" s="12" t="s">
        <v>476</v>
      </c>
      <c r="E66" s="12" t="s">
        <v>476</v>
      </c>
      <c r="F66" s="11" t="s">
        <v>477</v>
      </c>
      <c r="G66" s="12" t="s">
        <v>478</v>
      </c>
      <c r="H66" s="11" t="s">
        <v>472</v>
      </c>
      <c r="I66" s="11" t="s">
        <v>38</v>
      </c>
      <c r="J66" s="11" t="s">
        <v>6</v>
      </c>
      <c r="K66" s="48">
        <v>2</v>
      </c>
      <c r="L66" s="65">
        <v>7105000</v>
      </c>
      <c r="M66" s="65">
        <f t="shared" si="5"/>
        <v>14210000</v>
      </c>
      <c r="N66" s="11">
        <v>0</v>
      </c>
      <c r="O66" s="28">
        <v>0</v>
      </c>
      <c r="P66" s="28">
        <v>0</v>
      </c>
      <c r="Q66" s="28">
        <v>0</v>
      </c>
      <c r="R66" s="28">
        <v>0</v>
      </c>
      <c r="S66" s="28">
        <v>0</v>
      </c>
      <c r="T66" s="28">
        <v>2</v>
      </c>
      <c r="U66" s="28">
        <v>0</v>
      </c>
      <c r="V66" s="28">
        <v>0</v>
      </c>
      <c r="W66" s="28">
        <v>0</v>
      </c>
      <c r="X66" s="28">
        <v>0</v>
      </c>
      <c r="Y66" s="28">
        <v>0</v>
      </c>
      <c r="Z66" s="28">
        <v>0</v>
      </c>
      <c r="AA66" s="28">
        <v>0</v>
      </c>
      <c r="AB66" s="28">
        <v>0</v>
      </c>
      <c r="AC66" s="28">
        <v>0</v>
      </c>
      <c r="AD66" s="28">
        <v>0</v>
      </c>
      <c r="AE66" s="28">
        <v>0</v>
      </c>
      <c r="AF66" s="28">
        <v>0</v>
      </c>
      <c r="AG66" s="28">
        <v>0</v>
      </c>
      <c r="AH66" s="21">
        <f t="shared" si="1"/>
        <v>2</v>
      </c>
      <c r="AI66" s="21">
        <f t="shared" si="2"/>
        <v>0</v>
      </c>
    </row>
    <row r="67" spans="1:35" ht="180">
      <c r="A67" s="28">
        <v>53</v>
      </c>
      <c r="B67" s="11">
        <v>139</v>
      </c>
      <c r="C67" s="11">
        <v>314</v>
      </c>
      <c r="D67" s="12" t="s">
        <v>500</v>
      </c>
      <c r="E67" s="12" t="s">
        <v>500</v>
      </c>
      <c r="F67" s="11" t="s">
        <v>562</v>
      </c>
      <c r="G67" s="12" t="s">
        <v>563</v>
      </c>
      <c r="H67" s="11" t="s">
        <v>472</v>
      </c>
      <c r="I67" s="11" t="s">
        <v>38</v>
      </c>
      <c r="J67" s="11" t="s">
        <v>5</v>
      </c>
      <c r="K67" s="48">
        <v>6</v>
      </c>
      <c r="L67" s="65">
        <v>2230000</v>
      </c>
      <c r="M67" s="65">
        <f t="shared" si="5"/>
        <v>13380000</v>
      </c>
      <c r="N67" s="11">
        <v>0</v>
      </c>
      <c r="O67" s="28">
        <v>0</v>
      </c>
      <c r="P67" s="28">
        <v>0</v>
      </c>
      <c r="Q67" s="28">
        <v>0</v>
      </c>
      <c r="R67" s="28">
        <v>0</v>
      </c>
      <c r="S67" s="28">
        <v>0</v>
      </c>
      <c r="T67" s="28">
        <v>6</v>
      </c>
      <c r="U67" s="28">
        <v>0</v>
      </c>
      <c r="V67" s="28">
        <v>0</v>
      </c>
      <c r="W67" s="28">
        <v>0</v>
      </c>
      <c r="X67" s="28">
        <v>0</v>
      </c>
      <c r="Y67" s="28">
        <v>0</v>
      </c>
      <c r="Z67" s="28">
        <v>0</v>
      </c>
      <c r="AA67" s="28">
        <v>0</v>
      </c>
      <c r="AB67" s="28">
        <v>0</v>
      </c>
      <c r="AC67" s="28">
        <v>0</v>
      </c>
      <c r="AD67" s="28">
        <v>0</v>
      </c>
      <c r="AE67" s="28">
        <v>0</v>
      </c>
      <c r="AF67" s="28">
        <v>0</v>
      </c>
      <c r="AG67" s="28">
        <v>0</v>
      </c>
      <c r="AH67" s="21">
        <f t="shared" si="1"/>
        <v>6</v>
      </c>
      <c r="AI67" s="21">
        <f t="shared" si="2"/>
        <v>0</v>
      </c>
    </row>
    <row r="68" spans="1:35" ht="78.75">
      <c r="A68" s="28">
        <v>54</v>
      </c>
      <c r="B68" s="11">
        <v>140</v>
      </c>
      <c r="C68" s="11">
        <v>315</v>
      </c>
      <c r="D68" s="12" t="s">
        <v>564</v>
      </c>
      <c r="E68" s="12" t="s">
        <v>564</v>
      </c>
      <c r="F68" s="11" t="s">
        <v>548</v>
      </c>
      <c r="G68" s="12" t="s">
        <v>565</v>
      </c>
      <c r="H68" s="11" t="s">
        <v>472</v>
      </c>
      <c r="I68" s="11" t="s">
        <v>38</v>
      </c>
      <c r="J68" s="11" t="s">
        <v>8</v>
      </c>
      <c r="K68" s="48">
        <v>3</v>
      </c>
      <c r="L68" s="65">
        <v>4360000</v>
      </c>
      <c r="M68" s="65">
        <f t="shared" si="5"/>
        <v>13080000</v>
      </c>
      <c r="N68" s="11">
        <v>0</v>
      </c>
      <c r="O68" s="28">
        <v>0</v>
      </c>
      <c r="P68" s="28">
        <v>0</v>
      </c>
      <c r="Q68" s="28">
        <v>0</v>
      </c>
      <c r="R68" s="28">
        <v>0</v>
      </c>
      <c r="S68" s="28">
        <v>0</v>
      </c>
      <c r="T68" s="28">
        <v>3</v>
      </c>
      <c r="U68" s="28">
        <v>0</v>
      </c>
      <c r="V68" s="28">
        <v>0</v>
      </c>
      <c r="W68" s="28">
        <v>0</v>
      </c>
      <c r="X68" s="28">
        <v>0</v>
      </c>
      <c r="Y68" s="28">
        <v>0</v>
      </c>
      <c r="Z68" s="28">
        <v>0</v>
      </c>
      <c r="AA68" s="28">
        <v>0</v>
      </c>
      <c r="AB68" s="28">
        <v>0</v>
      </c>
      <c r="AC68" s="28">
        <v>0</v>
      </c>
      <c r="AD68" s="28">
        <v>0</v>
      </c>
      <c r="AE68" s="28">
        <v>0</v>
      </c>
      <c r="AF68" s="28">
        <v>0</v>
      </c>
      <c r="AG68" s="28">
        <v>0</v>
      </c>
      <c r="AH68" s="21">
        <f t="shared" si="1"/>
        <v>3</v>
      </c>
      <c r="AI68" s="21">
        <f t="shared" si="2"/>
        <v>0</v>
      </c>
    </row>
    <row r="69" spans="1:35" ht="202.5">
      <c r="A69" s="28">
        <v>55</v>
      </c>
      <c r="B69" s="11">
        <v>141</v>
      </c>
      <c r="C69" s="11">
        <v>316</v>
      </c>
      <c r="D69" s="12" t="s">
        <v>196</v>
      </c>
      <c r="E69" s="12" t="s">
        <v>196</v>
      </c>
      <c r="F69" s="11" t="s">
        <v>477</v>
      </c>
      <c r="G69" s="12" t="s">
        <v>482</v>
      </c>
      <c r="H69" s="11" t="s">
        <v>472</v>
      </c>
      <c r="I69" s="11" t="s">
        <v>38</v>
      </c>
      <c r="J69" s="11" t="s">
        <v>6</v>
      </c>
      <c r="K69" s="48">
        <v>2</v>
      </c>
      <c r="L69" s="65">
        <v>4220000</v>
      </c>
      <c r="M69" s="65">
        <f t="shared" si="5"/>
        <v>8440000</v>
      </c>
      <c r="N69" s="11">
        <v>0</v>
      </c>
      <c r="O69" s="28">
        <v>0</v>
      </c>
      <c r="P69" s="28">
        <v>0</v>
      </c>
      <c r="Q69" s="28">
        <v>0</v>
      </c>
      <c r="R69" s="28">
        <v>0</v>
      </c>
      <c r="S69" s="28">
        <v>0</v>
      </c>
      <c r="T69" s="28">
        <v>2</v>
      </c>
      <c r="U69" s="28">
        <v>0</v>
      </c>
      <c r="V69" s="28">
        <v>0</v>
      </c>
      <c r="W69" s="28">
        <v>0</v>
      </c>
      <c r="X69" s="28">
        <v>0</v>
      </c>
      <c r="Y69" s="28">
        <v>0</v>
      </c>
      <c r="Z69" s="28">
        <v>0</v>
      </c>
      <c r="AA69" s="28">
        <v>0</v>
      </c>
      <c r="AB69" s="28">
        <v>0</v>
      </c>
      <c r="AC69" s="28">
        <v>0</v>
      </c>
      <c r="AD69" s="28">
        <v>0</v>
      </c>
      <c r="AE69" s="28">
        <v>0</v>
      </c>
      <c r="AF69" s="28">
        <v>0</v>
      </c>
      <c r="AG69" s="28">
        <v>0</v>
      </c>
      <c r="AH69" s="21">
        <f t="shared" si="1"/>
        <v>2</v>
      </c>
      <c r="AI69" s="21">
        <f t="shared" si="2"/>
        <v>0</v>
      </c>
    </row>
    <row r="70" spans="1:35" ht="202.5">
      <c r="A70" s="28">
        <v>56</v>
      </c>
      <c r="B70" s="11">
        <v>142</v>
      </c>
      <c r="C70" s="11">
        <v>317</v>
      </c>
      <c r="D70" s="12" t="s">
        <v>566</v>
      </c>
      <c r="E70" s="12" t="s">
        <v>566</v>
      </c>
      <c r="F70" s="11" t="s">
        <v>567</v>
      </c>
      <c r="G70" s="12" t="s">
        <v>568</v>
      </c>
      <c r="H70" s="11" t="s">
        <v>472</v>
      </c>
      <c r="I70" s="11" t="s">
        <v>38</v>
      </c>
      <c r="J70" s="11" t="s">
        <v>6</v>
      </c>
      <c r="K70" s="48">
        <v>2</v>
      </c>
      <c r="L70" s="65">
        <v>2110000</v>
      </c>
      <c r="M70" s="65">
        <f t="shared" si="5"/>
        <v>4220000</v>
      </c>
      <c r="N70" s="11">
        <v>0</v>
      </c>
      <c r="O70" s="28">
        <v>0</v>
      </c>
      <c r="P70" s="28">
        <v>0</v>
      </c>
      <c r="Q70" s="28">
        <v>0</v>
      </c>
      <c r="R70" s="28">
        <v>0</v>
      </c>
      <c r="S70" s="28">
        <v>0</v>
      </c>
      <c r="T70" s="28">
        <v>2</v>
      </c>
      <c r="U70" s="28">
        <v>0</v>
      </c>
      <c r="V70" s="28">
        <v>0</v>
      </c>
      <c r="W70" s="28">
        <v>0</v>
      </c>
      <c r="X70" s="28">
        <v>0</v>
      </c>
      <c r="Y70" s="28">
        <v>0</v>
      </c>
      <c r="Z70" s="28">
        <v>0</v>
      </c>
      <c r="AA70" s="28">
        <v>0</v>
      </c>
      <c r="AB70" s="28">
        <v>0</v>
      </c>
      <c r="AC70" s="28">
        <v>0</v>
      </c>
      <c r="AD70" s="28">
        <v>0</v>
      </c>
      <c r="AE70" s="28">
        <v>0</v>
      </c>
      <c r="AF70" s="28">
        <v>0</v>
      </c>
      <c r="AG70" s="28">
        <v>0</v>
      </c>
      <c r="AH70" s="21">
        <f t="shared" si="1"/>
        <v>2</v>
      </c>
      <c r="AI70" s="21">
        <f t="shared" si="2"/>
        <v>0</v>
      </c>
    </row>
    <row r="71" spans="1:35" ht="168.75">
      <c r="A71" s="28">
        <v>57</v>
      </c>
      <c r="B71" s="11">
        <v>143</v>
      </c>
      <c r="C71" s="11">
        <v>318</v>
      </c>
      <c r="D71" s="12" t="s">
        <v>569</v>
      </c>
      <c r="E71" s="12" t="s">
        <v>569</v>
      </c>
      <c r="F71" s="11" t="s">
        <v>477</v>
      </c>
      <c r="G71" s="12" t="s">
        <v>570</v>
      </c>
      <c r="H71" s="11" t="s">
        <v>472</v>
      </c>
      <c r="I71" s="11" t="s">
        <v>38</v>
      </c>
      <c r="J71" s="11" t="s">
        <v>6</v>
      </c>
      <c r="K71" s="48">
        <v>2</v>
      </c>
      <c r="L71" s="65">
        <v>8440000</v>
      </c>
      <c r="M71" s="65">
        <f t="shared" si="5"/>
        <v>16880000</v>
      </c>
      <c r="N71" s="11">
        <v>0</v>
      </c>
      <c r="O71" s="28">
        <v>0</v>
      </c>
      <c r="P71" s="28">
        <v>0</v>
      </c>
      <c r="Q71" s="28">
        <v>0</v>
      </c>
      <c r="R71" s="28">
        <v>0</v>
      </c>
      <c r="S71" s="28">
        <v>0</v>
      </c>
      <c r="T71" s="28">
        <v>2</v>
      </c>
      <c r="U71" s="28">
        <v>0</v>
      </c>
      <c r="V71" s="28">
        <v>0</v>
      </c>
      <c r="W71" s="28">
        <v>0</v>
      </c>
      <c r="X71" s="28">
        <v>0</v>
      </c>
      <c r="Y71" s="28">
        <v>0</v>
      </c>
      <c r="Z71" s="28">
        <v>0</v>
      </c>
      <c r="AA71" s="28">
        <v>0</v>
      </c>
      <c r="AB71" s="28">
        <v>0</v>
      </c>
      <c r="AC71" s="28">
        <v>0</v>
      </c>
      <c r="AD71" s="28">
        <v>0</v>
      </c>
      <c r="AE71" s="28">
        <v>0</v>
      </c>
      <c r="AF71" s="28">
        <v>0</v>
      </c>
      <c r="AG71" s="28">
        <v>0</v>
      </c>
      <c r="AH71" s="21">
        <f t="shared" si="1"/>
        <v>2</v>
      </c>
      <c r="AI71" s="21">
        <f t="shared" si="2"/>
        <v>0</v>
      </c>
    </row>
    <row r="72" spans="1:35" ht="292.5">
      <c r="A72" s="28">
        <v>58</v>
      </c>
      <c r="B72" s="11">
        <v>144</v>
      </c>
      <c r="C72" s="11">
        <v>319</v>
      </c>
      <c r="D72" s="12" t="s">
        <v>571</v>
      </c>
      <c r="E72" s="12" t="s">
        <v>571</v>
      </c>
      <c r="F72" s="11" t="s">
        <v>572</v>
      </c>
      <c r="G72" s="12" t="s">
        <v>573</v>
      </c>
      <c r="H72" s="11" t="s">
        <v>472</v>
      </c>
      <c r="I72" s="11" t="s">
        <v>38</v>
      </c>
      <c r="J72" s="11" t="s">
        <v>6</v>
      </c>
      <c r="K72" s="48">
        <v>2</v>
      </c>
      <c r="L72" s="65">
        <v>15760000</v>
      </c>
      <c r="M72" s="65">
        <f t="shared" si="5"/>
        <v>31520000</v>
      </c>
      <c r="N72" s="11">
        <v>0</v>
      </c>
      <c r="O72" s="28">
        <v>0</v>
      </c>
      <c r="P72" s="28">
        <v>0</v>
      </c>
      <c r="Q72" s="28">
        <v>0</v>
      </c>
      <c r="R72" s="28">
        <v>0</v>
      </c>
      <c r="S72" s="28">
        <v>0</v>
      </c>
      <c r="T72" s="28">
        <v>2</v>
      </c>
      <c r="U72" s="28">
        <v>0</v>
      </c>
      <c r="V72" s="28">
        <v>0</v>
      </c>
      <c r="W72" s="28">
        <v>0</v>
      </c>
      <c r="X72" s="28">
        <v>0</v>
      </c>
      <c r="Y72" s="28">
        <v>0</v>
      </c>
      <c r="Z72" s="28">
        <v>0</v>
      </c>
      <c r="AA72" s="28">
        <v>0</v>
      </c>
      <c r="AB72" s="28">
        <v>0</v>
      </c>
      <c r="AC72" s="28">
        <v>0</v>
      </c>
      <c r="AD72" s="28">
        <v>0</v>
      </c>
      <c r="AE72" s="28">
        <v>0</v>
      </c>
      <c r="AF72" s="28">
        <v>0</v>
      </c>
      <c r="AG72" s="28">
        <v>0</v>
      </c>
      <c r="AH72" s="21">
        <f t="shared" si="1"/>
        <v>2</v>
      </c>
      <c r="AI72" s="21">
        <f t="shared" si="2"/>
        <v>0</v>
      </c>
    </row>
    <row r="73" spans="1:35" ht="258.75">
      <c r="A73" s="28">
        <v>59</v>
      </c>
      <c r="B73" s="11">
        <v>145</v>
      </c>
      <c r="C73" s="11">
        <v>320</v>
      </c>
      <c r="D73" s="12" t="s">
        <v>513</v>
      </c>
      <c r="E73" s="12" t="s">
        <v>513</v>
      </c>
      <c r="F73" s="11" t="s">
        <v>574</v>
      </c>
      <c r="G73" s="12" t="s">
        <v>575</v>
      </c>
      <c r="H73" s="11" t="s">
        <v>472</v>
      </c>
      <c r="I73" s="11" t="s">
        <v>38</v>
      </c>
      <c r="J73" s="11" t="s">
        <v>6</v>
      </c>
      <c r="K73" s="48">
        <v>4</v>
      </c>
      <c r="L73" s="65">
        <v>20264000</v>
      </c>
      <c r="M73" s="65">
        <f t="shared" si="5"/>
        <v>81056000</v>
      </c>
      <c r="N73" s="11">
        <v>0</v>
      </c>
      <c r="O73" s="28">
        <v>0</v>
      </c>
      <c r="P73" s="28">
        <v>0</v>
      </c>
      <c r="Q73" s="28">
        <v>0</v>
      </c>
      <c r="R73" s="28">
        <v>0</v>
      </c>
      <c r="S73" s="28">
        <v>0</v>
      </c>
      <c r="T73" s="28">
        <v>4</v>
      </c>
      <c r="U73" s="28">
        <v>0</v>
      </c>
      <c r="V73" s="28">
        <v>0</v>
      </c>
      <c r="W73" s="28">
        <v>0</v>
      </c>
      <c r="X73" s="28">
        <v>0</v>
      </c>
      <c r="Y73" s="28">
        <v>0</v>
      </c>
      <c r="Z73" s="28">
        <v>0</v>
      </c>
      <c r="AA73" s="28">
        <v>0</v>
      </c>
      <c r="AB73" s="28">
        <v>0</v>
      </c>
      <c r="AC73" s="28">
        <v>0</v>
      </c>
      <c r="AD73" s="28">
        <v>0</v>
      </c>
      <c r="AE73" s="28">
        <v>0</v>
      </c>
      <c r="AF73" s="28">
        <v>0</v>
      </c>
      <c r="AG73" s="28">
        <v>0</v>
      </c>
      <c r="AH73" s="21">
        <f t="shared" si="1"/>
        <v>4</v>
      </c>
      <c r="AI73" s="21">
        <f t="shared" si="2"/>
        <v>0</v>
      </c>
    </row>
    <row r="74" spans="1:35" ht="270">
      <c r="A74" s="28">
        <v>60</v>
      </c>
      <c r="B74" s="11">
        <v>146</v>
      </c>
      <c r="C74" s="11">
        <v>321</v>
      </c>
      <c r="D74" s="12" t="s">
        <v>576</v>
      </c>
      <c r="E74" s="12" t="s">
        <v>576</v>
      </c>
      <c r="F74" s="11" t="s">
        <v>577</v>
      </c>
      <c r="G74" s="12" t="s">
        <v>578</v>
      </c>
      <c r="H74" s="11" t="s">
        <v>472</v>
      </c>
      <c r="I74" s="11" t="s">
        <v>38</v>
      </c>
      <c r="J74" s="11" t="s">
        <v>6</v>
      </c>
      <c r="K74" s="48">
        <v>2</v>
      </c>
      <c r="L74" s="65">
        <v>6450000</v>
      </c>
      <c r="M74" s="65">
        <f t="shared" si="5"/>
        <v>12900000</v>
      </c>
      <c r="N74" s="11">
        <v>0</v>
      </c>
      <c r="O74" s="28">
        <v>0</v>
      </c>
      <c r="P74" s="28">
        <v>0</v>
      </c>
      <c r="Q74" s="28">
        <v>0</v>
      </c>
      <c r="R74" s="28">
        <v>0</v>
      </c>
      <c r="S74" s="28">
        <v>0</v>
      </c>
      <c r="T74" s="28">
        <v>2</v>
      </c>
      <c r="U74" s="28">
        <v>0</v>
      </c>
      <c r="V74" s="28">
        <v>0</v>
      </c>
      <c r="W74" s="28">
        <v>0</v>
      </c>
      <c r="X74" s="28">
        <v>0</v>
      </c>
      <c r="Y74" s="28">
        <v>0</v>
      </c>
      <c r="Z74" s="28">
        <v>0</v>
      </c>
      <c r="AA74" s="28">
        <v>0</v>
      </c>
      <c r="AB74" s="28">
        <v>0</v>
      </c>
      <c r="AC74" s="28">
        <v>0</v>
      </c>
      <c r="AD74" s="28">
        <v>0</v>
      </c>
      <c r="AE74" s="28">
        <v>0</v>
      </c>
      <c r="AF74" s="28">
        <v>0</v>
      </c>
      <c r="AG74" s="28">
        <v>0</v>
      </c>
      <c r="AH74" s="21">
        <f aca="true" t="shared" si="6" ref="AH74:AH137">SUM(N74:AG74)</f>
        <v>2</v>
      </c>
      <c r="AI74" s="21">
        <f aca="true" t="shared" si="7" ref="AI74:AI137">AH74-K74</f>
        <v>0</v>
      </c>
    </row>
    <row r="75" spans="1:35" ht="225">
      <c r="A75" s="28">
        <v>61</v>
      </c>
      <c r="B75" s="11">
        <v>147</v>
      </c>
      <c r="C75" s="11">
        <v>322</v>
      </c>
      <c r="D75" s="12" t="s">
        <v>479</v>
      </c>
      <c r="E75" s="12" t="s">
        <v>479</v>
      </c>
      <c r="F75" s="11" t="s">
        <v>477</v>
      </c>
      <c r="G75" s="12" t="s">
        <v>481</v>
      </c>
      <c r="H75" s="11" t="s">
        <v>472</v>
      </c>
      <c r="I75" s="11" t="s">
        <v>38</v>
      </c>
      <c r="J75" s="11" t="s">
        <v>6</v>
      </c>
      <c r="K75" s="48">
        <v>7</v>
      </c>
      <c r="L75" s="65">
        <v>5710000</v>
      </c>
      <c r="M75" s="65">
        <f t="shared" si="5"/>
        <v>39970000</v>
      </c>
      <c r="N75" s="11">
        <v>0</v>
      </c>
      <c r="O75" s="28">
        <v>0</v>
      </c>
      <c r="P75" s="28">
        <v>0</v>
      </c>
      <c r="Q75" s="28">
        <v>0</v>
      </c>
      <c r="R75" s="28">
        <v>0</v>
      </c>
      <c r="S75" s="28">
        <v>0</v>
      </c>
      <c r="T75" s="28">
        <v>7</v>
      </c>
      <c r="U75" s="28">
        <v>0</v>
      </c>
      <c r="V75" s="28">
        <v>0</v>
      </c>
      <c r="W75" s="28">
        <v>0</v>
      </c>
      <c r="X75" s="28">
        <v>0</v>
      </c>
      <c r="Y75" s="28">
        <v>0</v>
      </c>
      <c r="Z75" s="28">
        <v>0</v>
      </c>
      <c r="AA75" s="28">
        <v>0</v>
      </c>
      <c r="AB75" s="28">
        <v>0</v>
      </c>
      <c r="AC75" s="28">
        <v>0</v>
      </c>
      <c r="AD75" s="28">
        <v>0</v>
      </c>
      <c r="AE75" s="28">
        <v>0</v>
      </c>
      <c r="AF75" s="28">
        <v>0</v>
      </c>
      <c r="AG75" s="28">
        <v>0</v>
      </c>
      <c r="AH75" s="21">
        <f t="shared" si="6"/>
        <v>7</v>
      </c>
      <c r="AI75" s="21">
        <f t="shared" si="7"/>
        <v>0</v>
      </c>
    </row>
    <row r="76" spans="1:35" ht="56.25">
      <c r="A76" s="28">
        <v>62</v>
      </c>
      <c r="B76" s="11">
        <v>148</v>
      </c>
      <c r="C76" s="11">
        <v>323</v>
      </c>
      <c r="D76" s="12" t="s">
        <v>579</v>
      </c>
      <c r="E76" s="12" t="s">
        <v>579</v>
      </c>
      <c r="F76" s="11" t="s">
        <v>580</v>
      </c>
      <c r="G76" s="12" t="s">
        <v>581</v>
      </c>
      <c r="H76" s="11" t="s">
        <v>472</v>
      </c>
      <c r="I76" s="11" t="s">
        <v>38</v>
      </c>
      <c r="J76" s="11" t="s">
        <v>247</v>
      </c>
      <c r="K76" s="48">
        <v>1</v>
      </c>
      <c r="L76" s="65">
        <v>14795000</v>
      </c>
      <c r="M76" s="65">
        <f t="shared" si="5"/>
        <v>14795000</v>
      </c>
      <c r="N76" s="11">
        <v>0</v>
      </c>
      <c r="O76" s="28">
        <v>0</v>
      </c>
      <c r="P76" s="28">
        <v>0</v>
      </c>
      <c r="Q76" s="28">
        <v>0</v>
      </c>
      <c r="R76" s="28">
        <v>0</v>
      </c>
      <c r="S76" s="28">
        <v>0</v>
      </c>
      <c r="T76" s="28">
        <v>1</v>
      </c>
      <c r="U76" s="28">
        <v>0</v>
      </c>
      <c r="V76" s="28">
        <v>0</v>
      </c>
      <c r="W76" s="28">
        <v>0</v>
      </c>
      <c r="X76" s="28">
        <v>0</v>
      </c>
      <c r="Y76" s="28">
        <v>0</v>
      </c>
      <c r="Z76" s="28">
        <v>0</v>
      </c>
      <c r="AA76" s="28">
        <v>0</v>
      </c>
      <c r="AB76" s="28">
        <v>0</v>
      </c>
      <c r="AC76" s="28">
        <v>0</v>
      </c>
      <c r="AD76" s="28">
        <v>0</v>
      </c>
      <c r="AE76" s="28">
        <v>0</v>
      </c>
      <c r="AF76" s="28">
        <v>0</v>
      </c>
      <c r="AG76" s="28">
        <v>0</v>
      </c>
      <c r="AH76" s="21">
        <f t="shared" si="6"/>
        <v>1</v>
      </c>
      <c r="AI76" s="21">
        <f t="shared" si="7"/>
        <v>0</v>
      </c>
    </row>
    <row r="77" spans="1:35" ht="191.25">
      <c r="A77" s="28">
        <v>63</v>
      </c>
      <c r="B77" s="11">
        <v>149</v>
      </c>
      <c r="C77" s="11">
        <v>324</v>
      </c>
      <c r="D77" s="12" t="s">
        <v>582</v>
      </c>
      <c r="E77" s="12" t="s">
        <v>582</v>
      </c>
      <c r="F77" s="11" t="s">
        <v>9</v>
      </c>
      <c r="G77" s="12" t="s">
        <v>583</v>
      </c>
      <c r="H77" s="11" t="s">
        <v>472</v>
      </c>
      <c r="I77" s="11" t="s">
        <v>38</v>
      </c>
      <c r="J77" s="11" t="s">
        <v>5</v>
      </c>
      <c r="K77" s="48">
        <v>6</v>
      </c>
      <c r="L77" s="65">
        <v>1545000</v>
      </c>
      <c r="M77" s="65">
        <f t="shared" si="5"/>
        <v>9270000</v>
      </c>
      <c r="N77" s="11">
        <v>0</v>
      </c>
      <c r="O77" s="28">
        <v>0</v>
      </c>
      <c r="P77" s="28">
        <v>0</v>
      </c>
      <c r="Q77" s="28">
        <v>0</v>
      </c>
      <c r="R77" s="28">
        <v>0</v>
      </c>
      <c r="S77" s="28">
        <v>0</v>
      </c>
      <c r="T77" s="28">
        <v>6</v>
      </c>
      <c r="U77" s="28">
        <v>0</v>
      </c>
      <c r="V77" s="28">
        <v>0</v>
      </c>
      <c r="W77" s="28">
        <v>0</v>
      </c>
      <c r="X77" s="28">
        <v>0</v>
      </c>
      <c r="Y77" s="28">
        <v>0</v>
      </c>
      <c r="Z77" s="28">
        <v>0</v>
      </c>
      <c r="AA77" s="28">
        <v>0</v>
      </c>
      <c r="AB77" s="28">
        <v>0</v>
      </c>
      <c r="AC77" s="28">
        <v>0</v>
      </c>
      <c r="AD77" s="28">
        <v>0</v>
      </c>
      <c r="AE77" s="28">
        <v>0</v>
      </c>
      <c r="AF77" s="28">
        <v>0</v>
      </c>
      <c r="AG77" s="28">
        <v>0</v>
      </c>
      <c r="AH77" s="21">
        <f t="shared" si="6"/>
        <v>6</v>
      </c>
      <c r="AI77" s="21">
        <f t="shared" si="7"/>
        <v>0</v>
      </c>
    </row>
    <row r="78" spans="1:35" ht="191.25">
      <c r="A78" s="28">
        <v>64</v>
      </c>
      <c r="B78" s="11">
        <v>150</v>
      </c>
      <c r="C78" s="11">
        <v>325</v>
      </c>
      <c r="D78" s="12" t="s">
        <v>584</v>
      </c>
      <c r="E78" s="12" t="s">
        <v>584</v>
      </c>
      <c r="F78" s="11" t="s">
        <v>585</v>
      </c>
      <c r="G78" s="12" t="s">
        <v>586</v>
      </c>
      <c r="H78" s="11" t="s">
        <v>472</v>
      </c>
      <c r="I78" s="11" t="s">
        <v>38</v>
      </c>
      <c r="J78" s="11" t="s">
        <v>5</v>
      </c>
      <c r="K78" s="48">
        <v>6</v>
      </c>
      <c r="L78" s="65">
        <v>1540000</v>
      </c>
      <c r="M78" s="65">
        <f t="shared" si="5"/>
        <v>9240000</v>
      </c>
      <c r="N78" s="11">
        <v>0</v>
      </c>
      <c r="O78" s="28">
        <v>0</v>
      </c>
      <c r="P78" s="28">
        <v>0</v>
      </c>
      <c r="Q78" s="28">
        <v>0</v>
      </c>
      <c r="R78" s="28">
        <v>0</v>
      </c>
      <c r="S78" s="28">
        <v>0</v>
      </c>
      <c r="T78" s="28">
        <v>6</v>
      </c>
      <c r="U78" s="28">
        <v>0</v>
      </c>
      <c r="V78" s="28">
        <v>0</v>
      </c>
      <c r="W78" s="28">
        <v>0</v>
      </c>
      <c r="X78" s="28">
        <v>0</v>
      </c>
      <c r="Y78" s="28">
        <v>0</v>
      </c>
      <c r="Z78" s="28">
        <v>0</v>
      </c>
      <c r="AA78" s="28">
        <v>0</v>
      </c>
      <c r="AB78" s="28">
        <v>0</v>
      </c>
      <c r="AC78" s="28">
        <v>0</v>
      </c>
      <c r="AD78" s="28">
        <v>0</v>
      </c>
      <c r="AE78" s="28">
        <v>0</v>
      </c>
      <c r="AF78" s="28">
        <v>0</v>
      </c>
      <c r="AG78" s="28">
        <v>0</v>
      </c>
      <c r="AH78" s="21">
        <f t="shared" si="6"/>
        <v>6</v>
      </c>
      <c r="AI78" s="21">
        <f t="shared" si="7"/>
        <v>0</v>
      </c>
    </row>
    <row r="79" spans="1:35" ht="180">
      <c r="A79" s="28">
        <v>65</v>
      </c>
      <c r="B79" s="11">
        <v>151</v>
      </c>
      <c r="C79" s="11">
        <v>326</v>
      </c>
      <c r="D79" s="12" t="s">
        <v>587</v>
      </c>
      <c r="E79" s="12" t="s">
        <v>587</v>
      </c>
      <c r="F79" s="11" t="s">
        <v>577</v>
      </c>
      <c r="G79" s="12" t="s">
        <v>588</v>
      </c>
      <c r="H79" s="11" t="s">
        <v>472</v>
      </c>
      <c r="I79" s="11" t="s">
        <v>38</v>
      </c>
      <c r="J79" s="11" t="s">
        <v>6</v>
      </c>
      <c r="K79" s="48">
        <v>10</v>
      </c>
      <c r="L79" s="65">
        <v>2346000</v>
      </c>
      <c r="M79" s="65">
        <f t="shared" si="5"/>
        <v>23460000</v>
      </c>
      <c r="N79" s="11">
        <v>0</v>
      </c>
      <c r="O79" s="28">
        <v>0</v>
      </c>
      <c r="P79" s="28">
        <v>0</v>
      </c>
      <c r="Q79" s="28">
        <v>0</v>
      </c>
      <c r="R79" s="28">
        <v>0</v>
      </c>
      <c r="S79" s="28">
        <v>0</v>
      </c>
      <c r="T79" s="28">
        <v>10</v>
      </c>
      <c r="U79" s="28">
        <v>0</v>
      </c>
      <c r="V79" s="28">
        <v>0</v>
      </c>
      <c r="W79" s="28">
        <v>0</v>
      </c>
      <c r="X79" s="28">
        <v>0</v>
      </c>
      <c r="Y79" s="28">
        <v>0</v>
      </c>
      <c r="Z79" s="28">
        <v>0</v>
      </c>
      <c r="AA79" s="28">
        <v>0</v>
      </c>
      <c r="AB79" s="28">
        <v>0</v>
      </c>
      <c r="AC79" s="28">
        <v>0</v>
      </c>
      <c r="AD79" s="28">
        <v>0</v>
      </c>
      <c r="AE79" s="28">
        <v>0</v>
      </c>
      <c r="AF79" s="28">
        <v>0</v>
      </c>
      <c r="AG79" s="28">
        <v>0</v>
      </c>
      <c r="AH79" s="21">
        <f t="shared" si="6"/>
        <v>10</v>
      </c>
      <c r="AI79" s="21">
        <f t="shared" si="7"/>
        <v>0</v>
      </c>
    </row>
    <row r="80" spans="1:35" ht="225">
      <c r="A80" s="28">
        <v>66</v>
      </c>
      <c r="B80" s="11">
        <v>152</v>
      </c>
      <c r="C80" s="11">
        <v>327</v>
      </c>
      <c r="D80" s="12" t="s">
        <v>589</v>
      </c>
      <c r="E80" s="12" t="s">
        <v>589</v>
      </c>
      <c r="F80" s="11" t="s">
        <v>574</v>
      </c>
      <c r="G80" s="12" t="s">
        <v>590</v>
      </c>
      <c r="H80" s="11" t="s">
        <v>472</v>
      </c>
      <c r="I80" s="11" t="s">
        <v>38</v>
      </c>
      <c r="J80" s="11" t="s">
        <v>6</v>
      </c>
      <c r="K80" s="48">
        <v>7</v>
      </c>
      <c r="L80" s="65">
        <v>12180000</v>
      </c>
      <c r="M80" s="65">
        <f t="shared" si="5"/>
        <v>85260000</v>
      </c>
      <c r="N80" s="11">
        <v>0</v>
      </c>
      <c r="O80" s="28">
        <v>0</v>
      </c>
      <c r="P80" s="28">
        <v>0</v>
      </c>
      <c r="Q80" s="28">
        <v>0</v>
      </c>
      <c r="R80" s="28">
        <v>0</v>
      </c>
      <c r="S80" s="28">
        <v>0</v>
      </c>
      <c r="T80" s="28">
        <v>7</v>
      </c>
      <c r="U80" s="28">
        <v>0</v>
      </c>
      <c r="V80" s="28">
        <v>0</v>
      </c>
      <c r="W80" s="28">
        <v>0</v>
      </c>
      <c r="X80" s="28">
        <v>0</v>
      </c>
      <c r="Y80" s="28">
        <v>0</v>
      </c>
      <c r="Z80" s="28">
        <v>0</v>
      </c>
      <c r="AA80" s="28">
        <v>0</v>
      </c>
      <c r="AB80" s="28">
        <v>0</v>
      </c>
      <c r="AC80" s="28">
        <v>0</v>
      </c>
      <c r="AD80" s="28">
        <v>0</v>
      </c>
      <c r="AE80" s="28">
        <v>0</v>
      </c>
      <c r="AF80" s="28">
        <v>0</v>
      </c>
      <c r="AG80" s="28">
        <v>0</v>
      </c>
      <c r="AH80" s="21">
        <f t="shared" si="6"/>
        <v>7</v>
      </c>
      <c r="AI80" s="21">
        <f t="shared" si="7"/>
        <v>0</v>
      </c>
    </row>
    <row r="81" spans="1:35" ht="213.75">
      <c r="A81" s="28">
        <v>67</v>
      </c>
      <c r="B81" s="11">
        <v>153</v>
      </c>
      <c r="C81" s="11">
        <v>328</v>
      </c>
      <c r="D81" s="12" t="s">
        <v>483</v>
      </c>
      <c r="E81" s="12" t="s">
        <v>483</v>
      </c>
      <c r="F81" s="11" t="s">
        <v>477</v>
      </c>
      <c r="G81" s="12" t="s">
        <v>484</v>
      </c>
      <c r="H81" s="11" t="s">
        <v>472</v>
      </c>
      <c r="I81" s="11" t="s">
        <v>38</v>
      </c>
      <c r="J81" s="11" t="s">
        <v>6</v>
      </c>
      <c r="K81" s="48">
        <v>2</v>
      </c>
      <c r="L81" s="65">
        <v>3280000</v>
      </c>
      <c r="M81" s="65">
        <f t="shared" si="5"/>
        <v>6560000</v>
      </c>
      <c r="N81" s="11">
        <v>0</v>
      </c>
      <c r="O81" s="28">
        <v>0</v>
      </c>
      <c r="P81" s="28">
        <v>0</v>
      </c>
      <c r="Q81" s="28">
        <v>0</v>
      </c>
      <c r="R81" s="28">
        <v>0</v>
      </c>
      <c r="S81" s="28">
        <v>0</v>
      </c>
      <c r="T81" s="28">
        <v>2</v>
      </c>
      <c r="U81" s="28">
        <v>0</v>
      </c>
      <c r="V81" s="28">
        <v>0</v>
      </c>
      <c r="W81" s="28">
        <v>0</v>
      </c>
      <c r="X81" s="28">
        <v>0</v>
      </c>
      <c r="Y81" s="28">
        <v>0</v>
      </c>
      <c r="Z81" s="28">
        <v>0</v>
      </c>
      <c r="AA81" s="28">
        <v>0</v>
      </c>
      <c r="AB81" s="28">
        <v>0</v>
      </c>
      <c r="AC81" s="28">
        <v>0</v>
      </c>
      <c r="AD81" s="28">
        <v>0</v>
      </c>
      <c r="AE81" s="28">
        <v>0</v>
      </c>
      <c r="AF81" s="28">
        <v>0</v>
      </c>
      <c r="AG81" s="28">
        <v>0</v>
      </c>
      <c r="AH81" s="21">
        <f t="shared" si="6"/>
        <v>2</v>
      </c>
      <c r="AI81" s="21">
        <f t="shared" si="7"/>
        <v>0</v>
      </c>
    </row>
    <row r="82" spans="1:35" ht="326.25">
      <c r="A82" s="28">
        <v>68</v>
      </c>
      <c r="B82" s="11">
        <v>154</v>
      </c>
      <c r="C82" s="11">
        <v>329</v>
      </c>
      <c r="D82" s="12" t="s">
        <v>591</v>
      </c>
      <c r="E82" s="12" t="s">
        <v>521</v>
      </c>
      <c r="F82" s="11" t="s">
        <v>574</v>
      </c>
      <c r="G82" s="12" t="s">
        <v>592</v>
      </c>
      <c r="H82" s="11" t="s">
        <v>472</v>
      </c>
      <c r="I82" s="11" t="s">
        <v>38</v>
      </c>
      <c r="J82" s="11" t="s">
        <v>6</v>
      </c>
      <c r="K82" s="48">
        <v>4</v>
      </c>
      <c r="L82" s="65">
        <v>20545000</v>
      </c>
      <c r="M82" s="65">
        <f t="shared" si="5"/>
        <v>82180000</v>
      </c>
      <c r="N82" s="11">
        <v>0</v>
      </c>
      <c r="O82" s="28">
        <v>0</v>
      </c>
      <c r="P82" s="28">
        <v>0</v>
      </c>
      <c r="Q82" s="28">
        <v>0</v>
      </c>
      <c r="R82" s="28">
        <v>0</v>
      </c>
      <c r="S82" s="28">
        <v>0</v>
      </c>
      <c r="T82" s="28">
        <v>4</v>
      </c>
      <c r="U82" s="28">
        <v>0</v>
      </c>
      <c r="V82" s="28">
        <v>0</v>
      </c>
      <c r="W82" s="28">
        <v>0</v>
      </c>
      <c r="X82" s="28">
        <v>0</v>
      </c>
      <c r="Y82" s="28">
        <v>0</v>
      </c>
      <c r="Z82" s="28">
        <v>0</v>
      </c>
      <c r="AA82" s="28">
        <v>0</v>
      </c>
      <c r="AB82" s="28">
        <v>0</v>
      </c>
      <c r="AC82" s="28">
        <v>0</v>
      </c>
      <c r="AD82" s="28">
        <v>0</v>
      </c>
      <c r="AE82" s="28">
        <v>0</v>
      </c>
      <c r="AF82" s="28">
        <v>0</v>
      </c>
      <c r="AG82" s="28">
        <v>0</v>
      </c>
      <c r="AH82" s="21">
        <f t="shared" si="6"/>
        <v>4</v>
      </c>
      <c r="AI82" s="21">
        <f t="shared" si="7"/>
        <v>0</v>
      </c>
    </row>
    <row r="83" spans="1:35" ht="22.5">
      <c r="A83" s="28">
        <v>69</v>
      </c>
      <c r="B83" s="11">
        <v>155</v>
      </c>
      <c r="C83" s="11">
        <v>330</v>
      </c>
      <c r="D83" s="12" t="s">
        <v>489</v>
      </c>
      <c r="E83" s="12" t="s">
        <v>489</v>
      </c>
      <c r="F83" s="11" t="s">
        <v>474</v>
      </c>
      <c r="G83" s="12" t="s">
        <v>487</v>
      </c>
      <c r="H83" s="11" t="s">
        <v>472</v>
      </c>
      <c r="I83" s="11" t="s">
        <v>38</v>
      </c>
      <c r="J83" s="11" t="s">
        <v>6</v>
      </c>
      <c r="K83" s="48">
        <v>7</v>
      </c>
      <c r="L83" s="65">
        <v>16155000</v>
      </c>
      <c r="M83" s="65">
        <f t="shared" si="5"/>
        <v>113085000</v>
      </c>
      <c r="N83" s="11">
        <v>0</v>
      </c>
      <c r="O83" s="28">
        <v>0</v>
      </c>
      <c r="P83" s="28">
        <v>0</v>
      </c>
      <c r="Q83" s="28">
        <v>0</v>
      </c>
      <c r="R83" s="28">
        <v>0</v>
      </c>
      <c r="S83" s="28">
        <v>0</v>
      </c>
      <c r="T83" s="28">
        <v>7</v>
      </c>
      <c r="U83" s="28">
        <v>0</v>
      </c>
      <c r="V83" s="28">
        <v>0</v>
      </c>
      <c r="W83" s="28">
        <v>0</v>
      </c>
      <c r="X83" s="28">
        <v>0</v>
      </c>
      <c r="Y83" s="28">
        <v>0</v>
      </c>
      <c r="Z83" s="28">
        <v>0</v>
      </c>
      <c r="AA83" s="28">
        <v>0</v>
      </c>
      <c r="AB83" s="28">
        <v>0</v>
      </c>
      <c r="AC83" s="28">
        <v>0</v>
      </c>
      <c r="AD83" s="28">
        <v>0</v>
      </c>
      <c r="AE83" s="28">
        <v>0</v>
      </c>
      <c r="AF83" s="28">
        <v>0</v>
      </c>
      <c r="AG83" s="28">
        <v>0</v>
      </c>
      <c r="AH83" s="21">
        <f t="shared" si="6"/>
        <v>7</v>
      </c>
      <c r="AI83" s="21">
        <f t="shared" si="7"/>
        <v>0</v>
      </c>
    </row>
    <row r="84" spans="1:35" ht="236.25">
      <c r="A84" s="28">
        <v>70</v>
      </c>
      <c r="B84" s="11">
        <v>156</v>
      </c>
      <c r="C84" s="11">
        <v>331</v>
      </c>
      <c r="D84" s="12" t="s">
        <v>544</v>
      </c>
      <c r="E84" s="12" t="s">
        <v>544</v>
      </c>
      <c r="F84" s="11" t="s">
        <v>593</v>
      </c>
      <c r="G84" s="12" t="s">
        <v>594</v>
      </c>
      <c r="H84" s="11" t="s">
        <v>472</v>
      </c>
      <c r="I84" s="11" t="s">
        <v>38</v>
      </c>
      <c r="J84" s="11" t="s">
        <v>6</v>
      </c>
      <c r="K84" s="48">
        <v>2</v>
      </c>
      <c r="L84" s="65">
        <v>10273000</v>
      </c>
      <c r="M84" s="65">
        <f t="shared" si="5"/>
        <v>20546000</v>
      </c>
      <c r="N84" s="11">
        <v>0</v>
      </c>
      <c r="O84" s="28">
        <v>0</v>
      </c>
      <c r="P84" s="28">
        <v>0</v>
      </c>
      <c r="Q84" s="28">
        <v>0</v>
      </c>
      <c r="R84" s="28">
        <v>0</v>
      </c>
      <c r="S84" s="28">
        <v>0</v>
      </c>
      <c r="T84" s="28">
        <v>2</v>
      </c>
      <c r="U84" s="28">
        <v>0</v>
      </c>
      <c r="V84" s="28">
        <v>0</v>
      </c>
      <c r="W84" s="28">
        <v>0</v>
      </c>
      <c r="X84" s="28">
        <v>0</v>
      </c>
      <c r="Y84" s="28">
        <v>0</v>
      </c>
      <c r="Z84" s="28">
        <v>0</v>
      </c>
      <c r="AA84" s="28">
        <v>0</v>
      </c>
      <c r="AB84" s="28">
        <v>0</v>
      </c>
      <c r="AC84" s="28">
        <v>0</v>
      </c>
      <c r="AD84" s="28">
        <v>0</v>
      </c>
      <c r="AE84" s="28">
        <v>0</v>
      </c>
      <c r="AF84" s="28">
        <v>0</v>
      </c>
      <c r="AG84" s="28">
        <v>0</v>
      </c>
      <c r="AH84" s="21">
        <f t="shared" si="6"/>
        <v>2</v>
      </c>
      <c r="AI84" s="21">
        <f t="shared" si="7"/>
        <v>0</v>
      </c>
    </row>
    <row r="85" spans="1:35" ht="303.75">
      <c r="A85" s="28">
        <v>71</v>
      </c>
      <c r="B85" s="11">
        <v>157</v>
      </c>
      <c r="C85" s="11">
        <v>332</v>
      </c>
      <c r="D85" s="12" t="s">
        <v>595</v>
      </c>
      <c r="E85" s="12" t="s">
        <v>595</v>
      </c>
      <c r="F85" s="11" t="s">
        <v>596</v>
      </c>
      <c r="G85" s="12" t="s">
        <v>597</v>
      </c>
      <c r="H85" s="11" t="s">
        <v>472</v>
      </c>
      <c r="I85" s="11" t="s">
        <v>38</v>
      </c>
      <c r="J85" s="11" t="s">
        <v>6</v>
      </c>
      <c r="K85" s="48">
        <v>4</v>
      </c>
      <c r="L85" s="65">
        <v>10880000</v>
      </c>
      <c r="M85" s="65">
        <f t="shared" si="5"/>
        <v>43520000</v>
      </c>
      <c r="N85" s="11">
        <v>0</v>
      </c>
      <c r="O85" s="28">
        <v>0</v>
      </c>
      <c r="P85" s="28">
        <v>0</v>
      </c>
      <c r="Q85" s="28">
        <v>0</v>
      </c>
      <c r="R85" s="28">
        <v>0</v>
      </c>
      <c r="S85" s="28">
        <v>0</v>
      </c>
      <c r="T85" s="28">
        <v>4</v>
      </c>
      <c r="U85" s="28">
        <v>0</v>
      </c>
      <c r="V85" s="28">
        <v>0</v>
      </c>
      <c r="W85" s="28">
        <v>0</v>
      </c>
      <c r="X85" s="28">
        <v>0</v>
      </c>
      <c r="Y85" s="28">
        <v>0</v>
      </c>
      <c r="Z85" s="28">
        <v>0</v>
      </c>
      <c r="AA85" s="28">
        <v>0</v>
      </c>
      <c r="AB85" s="28">
        <v>0</v>
      </c>
      <c r="AC85" s="28">
        <v>0</v>
      </c>
      <c r="AD85" s="28">
        <v>0</v>
      </c>
      <c r="AE85" s="28">
        <v>0</v>
      </c>
      <c r="AF85" s="28">
        <v>0</v>
      </c>
      <c r="AG85" s="28">
        <v>0</v>
      </c>
      <c r="AH85" s="21">
        <f t="shared" si="6"/>
        <v>4</v>
      </c>
      <c r="AI85" s="21">
        <f t="shared" si="7"/>
        <v>0</v>
      </c>
    </row>
    <row r="86" spans="1:35" s="66" customFormat="1" ht="11.25">
      <c r="A86" s="211" t="s">
        <v>22</v>
      </c>
      <c r="B86" s="212"/>
      <c r="C86" s="212"/>
      <c r="D86" s="212"/>
      <c r="E86" s="212"/>
      <c r="F86" s="212"/>
      <c r="G86" s="212"/>
      <c r="H86" s="212"/>
      <c r="I86" s="212"/>
      <c r="J86" s="213"/>
      <c r="K86" s="53"/>
      <c r="L86" s="63"/>
      <c r="M86" s="63">
        <f>SUM(M61:M85)</f>
        <v>865352000</v>
      </c>
      <c r="N86" s="11"/>
      <c r="O86" s="28"/>
      <c r="P86" s="28"/>
      <c r="Q86" s="28"/>
      <c r="R86" s="28"/>
      <c r="S86" s="28"/>
      <c r="T86" s="28"/>
      <c r="U86" s="28"/>
      <c r="V86" s="28"/>
      <c r="W86" s="28"/>
      <c r="X86" s="28"/>
      <c r="Y86" s="28"/>
      <c r="Z86" s="28"/>
      <c r="AA86" s="28"/>
      <c r="AB86" s="28"/>
      <c r="AC86" s="28"/>
      <c r="AD86" s="28"/>
      <c r="AE86" s="28"/>
      <c r="AF86" s="28"/>
      <c r="AG86" s="28"/>
      <c r="AH86" s="21"/>
      <c r="AI86" s="21"/>
    </row>
    <row r="87" spans="1:33" ht="11.25">
      <c r="A87" s="28"/>
      <c r="B87" s="11"/>
      <c r="C87" s="59"/>
      <c r="D87" s="43" t="s">
        <v>598</v>
      </c>
      <c r="E87" s="43"/>
      <c r="F87" s="59"/>
      <c r="G87" s="43"/>
      <c r="H87" s="59"/>
      <c r="I87" s="59"/>
      <c r="J87" s="59"/>
      <c r="K87" s="61"/>
      <c r="L87" s="62"/>
      <c r="M87" s="63"/>
      <c r="N87" s="11"/>
      <c r="O87" s="28"/>
      <c r="P87" s="28"/>
      <c r="Q87" s="28"/>
      <c r="R87" s="28"/>
      <c r="S87" s="28"/>
      <c r="T87" s="28"/>
      <c r="U87" s="28"/>
      <c r="V87" s="28"/>
      <c r="W87" s="28"/>
      <c r="X87" s="28"/>
      <c r="Y87" s="28"/>
      <c r="Z87" s="28"/>
      <c r="AA87" s="28"/>
      <c r="AB87" s="28"/>
      <c r="AC87" s="28"/>
      <c r="AD87" s="28"/>
      <c r="AE87" s="28"/>
      <c r="AF87" s="28"/>
      <c r="AG87" s="28"/>
    </row>
    <row r="88" spans="1:35" ht="22.5">
      <c r="A88" s="28">
        <v>72</v>
      </c>
      <c r="B88" s="11">
        <v>201</v>
      </c>
      <c r="C88" s="11">
        <v>399</v>
      </c>
      <c r="D88" s="12" t="s">
        <v>599</v>
      </c>
      <c r="E88" s="12" t="s">
        <v>599</v>
      </c>
      <c r="F88" s="11" t="s">
        <v>600</v>
      </c>
      <c r="G88" s="12" t="s">
        <v>487</v>
      </c>
      <c r="H88" s="11" t="s">
        <v>472</v>
      </c>
      <c r="I88" s="11" t="s">
        <v>38</v>
      </c>
      <c r="J88" s="11" t="s">
        <v>6</v>
      </c>
      <c r="K88" s="48">
        <v>1</v>
      </c>
      <c r="L88" s="65">
        <v>1585000</v>
      </c>
      <c r="M88" s="65">
        <f aca="true" t="shared" si="8" ref="M88:M101">L88*K88</f>
        <v>1585000</v>
      </c>
      <c r="N88" s="11">
        <v>0</v>
      </c>
      <c r="O88" s="28">
        <v>1</v>
      </c>
      <c r="P88" s="28">
        <v>0</v>
      </c>
      <c r="Q88" s="28">
        <v>0</v>
      </c>
      <c r="R88" s="28">
        <v>0</v>
      </c>
      <c r="S88" s="28">
        <v>0</v>
      </c>
      <c r="T88" s="28">
        <v>0</v>
      </c>
      <c r="U88" s="28">
        <v>0</v>
      </c>
      <c r="V88" s="28">
        <v>0</v>
      </c>
      <c r="W88" s="28">
        <v>0</v>
      </c>
      <c r="X88" s="28">
        <v>0</v>
      </c>
      <c r="Y88" s="28">
        <v>0</v>
      </c>
      <c r="Z88" s="28">
        <v>0</v>
      </c>
      <c r="AA88" s="28">
        <v>0</v>
      </c>
      <c r="AB88" s="28">
        <v>0</v>
      </c>
      <c r="AC88" s="28">
        <v>0</v>
      </c>
      <c r="AD88" s="28">
        <v>0</v>
      </c>
      <c r="AE88" s="28">
        <v>0</v>
      </c>
      <c r="AF88" s="28">
        <v>0</v>
      </c>
      <c r="AG88" s="28">
        <v>0</v>
      </c>
      <c r="AH88" s="21">
        <f t="shared" si="6"/>
        <v>1</v>
      </c>
      <c r="AI88" s="21">
        <f t="shared" si="7"/>
        <v>0</v>
      </c>
    </row>
    <row r="89" spans="1:35" ht="33.75">
      <c r="A89" s="28">
        <v>73</v>
      </c>
      <c r="B89" s="11">
        <v>202</v>
      </c>
      <c r="C89" s="11">
        <v>400</v>
      </c>
      <c r="D89" s="12" t="s">
        <v>14</v>
      </c>
      <c r="E89" s="12" t="s">
        <v>513</v>
      </c>
      <c r="F89" s="11" t="s">
        <v>514</v>
      </c>
      <c r="G89" s="12" t="s">
        <v>487</v>
      </c>
      <c r="H89" s="11" t="s">
        <v>472</v>
      </c>
      <c r="I89" s="11" t="s">
        <v>38</v>
      </c>
      <c r="J89" s="11" t="s">
        <v>6</v>
      </c>
      <c r="K89" s="48">
        <v>1</v>
      </c>
      <c r="L89" s="65">
        <v>1674000</v>
      </c>
      <c r="M89" s="65">
        <f t="shared" si="8"/>
        <v>1674000</v>
      </c>
      <c r="N89" s="11">
        <v>0</v>
      </c>
      <c r="O89" s="28">
        <v>1</v>
      </c>
      <c r="P89" s="28">
        <v>0</v>
      </c>
      <c r="Q89" s="28">
        <v>0</v>
      </c>
      <c r="R89" s="28">
        <v>0</v>
      </c>
      <c r="S89" s="28">
        <v>0</v>
      </c>
      <c r="T89" s="28">
        <v>0</v>
      </c>
      <c r="U89" s="28">
        <v>0</v>
      </c>
      <c r="V89" s="28">
        <v>0</v>
      </c>
      <c r="W89" s="28">
        <v>0</v>
      </c>
      <c r="X89" s="28">
        <v>0</v>
      </c>
      <c r="Y89" s="28">
        <v>0</v>
      </c>
      <c r="Z89" s="28">
        <v>0</v>
      </c>
      <c r="AA89" s="28">
        <v>0</v>
      </c>
      <c r="AB89" s="28">
        <v>0</v>
      </c>
      <c r="AC89" s="28">
        <v>0</v>
      </c>
      <c r="AD89" s="28">
        <v>0</v>
      </c>
      <c r="AE89" s="28">
        <v>0</v>
      </c>
      <c r="AF89" s="28">
        <v>0</v>
      </c>
      <c r="AG89" s="28">
        <v>0</v>
      </c>
      <c r="AH89" s="21">
        <f t="shared" si="6"/>
        <v>1</v>
      </c>
      <c r="AI89" s="21">
        <f t="shared" si="7"/>
        <v>0</v>
      </c>
    </row>
    <row r="90" spans="1:35" ht="22.5">
      <c r="A90" s="28">
        <v>74</v>
      </c>
      <c r="B90" s="11">
        <v>203</v>
      </c>
      <c r="C90" s="11">
        <v>401</v>
      </c>
      <c r="D90" s="12" t="s">
        <v>601</v>
      </c>
      <c r="E90" s="12" t="s">
        <v>587</v>
      </c>
      <c r="F90" s="11" t="s">
        <v>470</v>
      </c>
      <c r="G90" s="12" t="s">
        <v>487</v>
      </c>
      <c r="H90" s="11" t="s">
        <v>472</v>
      </c>
      <c r="I90" s="11" t="s">
        <v>38</v>
      </c>
      <c r="J90" s="11" t="s">
        <v>6</v>
      </c>
      <c r="K90" s="48">
        <v>2</v>
      </c>
      <c r="L90" s="65">
        <v>2885000</v>
      </c>
      <c r="M90" s="65">
        <f t="shared" si="8"/>
        <v>5770000</v>
      </c>
      <c r="N90" s="11">
        <v>0</v>
      </c>
      <c r="O90" s="28">
        <v>2</v>
      </c>
      <c r="P90" s="28">
        <v>0</v>
      </c>
      <c r="Q90" s="28">
        <v>0</v>
      </c>
      <c r="R90" s="28">
        <v>0</v>
      </c>
      <c r="S90" s="28">
        <v>0</v>
      </c>
      <c r="T90" s="28">
        <v>0</v>
      </c>
      <c r="U90" s="28">
        <v>0</v>
      </c>
      <c r="V90" s="28">
        <v>0</v>
      </c>
      <c r="W90" s="28">
        <v>0</v>
      </c>
      <c r="X90" s="28">
        <v>0</v>
      </c>
      <c r="Y90" s="28">
        <v>0</v>
      </c>
      <c r="Z90" s="28">
        <v>0</v>
      </c>
      <c r="AA90" s="28">
        <v>0</v>
      </c>
      <c r="AB90" s="28">
        <v>0</v>
      </c>
      <c r="AC90" s="28">
        <v>0</v>
      </c>
      <c r="AD90" s="28">
        <v>0</v>
      </c>
      <c r="AE90" s="28">
        <v>0</v>
      </c>
      <c r="AF90" s="28">
        <v>0</v>
      </c>
      <c r="AG90" s="28">
        <v>0</v>
      </c>
      <c r="AH90" s="21">
        <f t="shared" si="6"/>
        <v>2</v>
      </c>
      <c r="AI90" s="21">
        <f t="shared" si="7"/>
        <v>0</v>
      </c>
    </row>
    <row r="91" spans="1:35" ht="33.75">
      <c r="A91" s="28">
        <v>75</v>
      </c>
      <c r="B91" s="11">
        <v>204</v>
      </c>
      <c r="C91" s="11">
        <v>402</v>
      </c>
      <c r="D91" s="12" t="s">
        <v>602</v>
      </c>
      <c r="E91" s="12" t="s">
        <v>589</v>
      </c>
      <c r="F91" s="11" t="s">
        <v>603</v>
      </c>
      <c r="G91" s="12" t="s">
        <v>487</v>
      </c>
      <c r="H91" s="11" t="s">
        <v>472</v>
      </c>
      <c r="I91" s="11" t="s">
        <v>38</v>
      </c>
      <c r="J91" s="11" t="s">
        <v>5</v>
      </c>
      <c r="K91" s="48">
        <v>2</v>
      </c>
      <c r="L91" s="65">
        <v>2333000</v>
      </c>
      <c r="M91" s="65">
        <f t="shared" si="8"/>
        <v>4666000</v>
      </c>
      <c r="N91" s="11">
        <v>0</v>
      </c>
      <c r="O91" s="28">
        <v>2</v>
      </c>
      <c r="P91" s="28">
        <v>0</v>
      </c>
      <c r="Q91" s="28">
        <v>0</v>
      </c>
      <c r="R91" s="28">
        <v>0</v>
      </c>
      <c r="S91" s="28">
        <v>0</v>
      </c>
      <c r="T91" s="28">
        <v>0</v>
      </c>
      <c r="U91" s="28">
        <v>0</v>
      </c>
      <c r="V91" s="28">
        <v>0</v>
      </c>
      <c r="W91" s="28">
        <v>0</v>
      </c>
      <c r="X91" s="28">
        <v>0</v>
      </c>
      <c r="Y91" s="28">
        <v>0</v>
      </c>
      <c r="Z91" s="28">
        <v>0</v>
      </c>
      <c r="AA91" s="28">
        <v>0</v>
      </c>
      <c r="AB91" s="28">
        <v>0</v>
      </c>
      <c r="AC91" s="28">
        <v>0</v>
      </c>
      <c r="AD91" s="28">
        <v>0</v>
      </c>
      <c r="AE91" s="28">
        <v>0</v>
      </c>
      <c r="AF91" s="28">
        <v>0</v>
      </c>
      <c r="AG91" s="28">
        <v>0</v>
      </c>
      <c r="AH91" s="21">
        <f t="shared" si="6"/>
        <v>2</v>
      </c>
      <c r="AI91" s="21">
        <f t="shared" si="7"/>
        <v>0</v>
      </c>
    </row>
    <row r="92" spans="1:35" ht="45">
      <c r="A92" s="28">
        <v>76</v>
      </c>
      <c r="B92" s="11">
        <v>205</v>
      </c>
      <c r="C92" s="11">
        <v>403</v>
      </c>
      <c r="D92" s="12" t="s">
        <v>604</v>
      </c>
      <c r="E92" s="12" t="s">
        <v>473</v>
      </c>
      <c r="F92" s="11" t="s">
        <v>605</v>
      </c>
      <c r="G92" s="12" t="s">
        <v>487</v>
      </c>
      <c r="H92" s="11" t="s">
        <v>472</v>
      </c>
      <c r="I92" s="11" t="s">
        <v>38</v>
      </c>
      <c r="J92" s="11" t="s">
        <v>6</v>
      </c>
      <c r="K92" s="48">
        <v>2</v>
      </c>
      <c r="L92" s="65">
        <v>1720000</v>
      </c>
      <c r="M92" s="65">
        <f t="shared" si="8"/>
        <v>3440000</v>
      </c>
      <c r="N92" s="11">
        <v>0</v>
      </c>
      <c r="O92" s="28">
        <v>2</v>
      </c>
      <c r="P92" s="28">
        <v>0</v>
      </c>
      <c r="Q92" s="28">
        <v>0</v>
      </c>
      <c r="R92" s="28">
        <v>0</v>
      </c>
      <c r="S92" s="28">
        <v>0</v>
      </c>
      <c r="T92" s="28">
        <v>0</v>
      </c>
      <c r="U92" s="28">
        <v>0</v>
      </c>
      <c r="V92" s="28">
        <v>0</v>
      </c>
      <c r="W92" s="28">
        <v>0</v>
      </c>
      <c r="X92" s="28">
        <v>0</v>
      </c>
      <c r="Y92" s="28">
        <v>0</v>
      </c>
      <c r="Z92" s="28">
        <v>0</v>
      </c>
      <c r="AA92" s="28">
        <v>0</v>
      </c>
      <c r="AB92" s="28">
        <v>0</v>
      </c>
      <c r="AC92" s="28">
        <v>0</v>
      </c>
      <c r="AD92" s="28">
        <v>0</v>
      </c>
      <c r="AE92" s="28">
        <v>0</v>
      </c>
      <c r="AF92" s="28">
        <v>0</v>
      </c>
      <c r="AG92" s="28">
        <v>0</v>
      </c>
      <c r="AH92" s="21">
        <f t="shared" si="6"/>
        <v>2</v>
      </c>
      <c r="AI92" s="21">
        <f t="shared" si="7"/>
        <v>0</v>
      </c>
    </row>
    <row r="93" spans="1:35" ht="45">
      <c r="A93" s="28">
        <v>77</v>
      </c>
      <c r="B93" s="11">
        <v>206</v>
      </c>
      <c r="C93" s="11">
        <v>404</v>
      </c>
      <c r="D93" s="12" t="s">
        <v>15</v>
      </c>
      <c r="E93" s="12" t="s">
        <v>469</v>
      </c>
      <c r="F93" s="11" t="s">
        <v>605</v>
      </c>
      <c r="G93" s="12" t="s">
        <v>487</v>
      </c>
      <c r="H93" s="11" t="s">
        <v>472</v>
      </c>
      <c r="I93" s="11" t="s">
        <v>38</v>
      </c>
      <c r="J93" s="11" t="s">
        <v>6</v>
      </c>
      <c r="K93" s="48">
        <v>2</v>
      </c>
      <c r="L93" s="65">
        <v>1720000</v>
      </c>
      <c r="M93" s="65">
        <f t="shared" si="8"/>
        <v>3440000</v>
      </c>
      <c r="N93" s="11">
        <v>0</v>
      </c>
      <c r="O93" s="28">
        <v>2</v>
      </c>
      <c r="P93" s="28">
        <v>0</v>
      </c>
      <c r="Q93" s="28">
        <v>0</v>
      </c>
      <c r="R93" s="28">
        <v>0</v>
      </c>
      <c r="S93" s="28">
        <v>0</v>
      </c>
      <c r="T93" s="28">
        <v>0</v>
      </c>
      <c r="U93" s="28">
        <v>0</v>
      </c>
      <c r="V93" s="28">
        <v>0</v>
      </c>
      <c r="W93" s="28">
        <v>0</v>
      </c>
      <c r="X93" s="28">
        <v>0</v>
      </c>
      <c r="Y93" s="28">
        <v>0</v>
      </c>
      <c r="Z93" s="28">
        <v>0</v>
      </c>
      <c r="AA93" s="28">
        <v>0</v>
      </c>
      <c r="AB93" s="28">
        <v>0</v>
      </c>
      <c r="AC93" s="28">
        <v>0</v>
      </c>
      <c r="AD93" s="28">
        <v>0</v>
      </c>
      <c r="AE93" s="28">
        <v>0</v>
      </c>
      <c r="AF93" s="28">
        <v>0</v>
      </c>
      <c r="AG93" s="28">
        <v>0</v>
      </c>
      <c r="AH93" s="21">
        <f t="shared" si="6"/>
        <v>2</v>
      </c>
      <c r="AI93" s="21">
        <f t="shared" si="7"/>
        <v>0</v>
      </c>
    </row>
    <row r="94" spans="1:35" ht="22.5">
      <c r="A94" s="28">
        <v>78</v>
      </c>
      <c r="B94" s="11">
        <v>207</v>
      </c>
      <c r="C94" s="11">
        <v>405</v>
      </c>
      <c r="D94" s="12" t="s">
        <v>606</v>
      </c>
      <c r="E94" s="12" t="s">
        <v>500</v>
      </c>
      <c r="F94" s="11" t="s">
        <v>501</v>
      </c>
      <c r="G94" s="12" t="s">
        <v>487</v>
      </c>
      <c r="H94" s="11" t="s">
        <v>472</v>
      </c>
      <c r="I94" s="11" t="s">
        <v>38</v>
      </c>
      <c r="J94" s="11" t="s">
        <v>5</v>
      </c>
      <c r="K94" s="48">
        <v>2</v>
      </c>
      <c r="L94" s="65">
        <v>710000</v>
      </c>
      <c r="M94" s="65">
        <f t="shared" si="8"/>
        <v>1420000</v>
      </c>
      <c r="N94" s="11">
        <v>0</v>
      </c>
      <c r="O94" s="28">
        <v>2</v>
      </c>
      <c r="P94" s="28">
        <v>0</v>
      </c>
      <c r="Q94" s="28">
        <v>0</v>
      </c>
      <c r="R94" s="28">
        <v>0</v>
      </c>
      <c r="S94" s="28">
        <v>0</v>
      </c>
      <c r="T94" s="28">
        <v>0</v>
      </c>
      <c r="U94" s="28">
        <v>0</v>
      </c>
      <c r="V94" s="28">
        <v>0</v>
      </c>
      <c r="W94" s="28">
        <v>0</v>
      </c>
      <c r="X94" s="28">
        <v>0</v>
      </c>
      <c r="Y94" s="28">
        <v>0</v>
      </c>
      <c r="Z94" s="28">
        <v>0</v>
      </c>
      <c r="AA94" s="28">
        <v>0</v>
      </c>
      <c r="AB94" s="28">
        <v>0</v>
      </c>
      <c r="AC94" s="28">
        <v>0</v>
      </c>
      <c r="AD94" s="28">
        <v>0</v>
      </c>
      <c r="AE94" s="28">
        <v>0</v>
      </c>
      <c r="AF94" s="28">
        <v>0</v>
      </c>
      <c r="AG94" s="28">
        <v>0</v>
      </c>
      <c r="AH94" s="21">
        <f t="shared" si="6"/>
        <v>2</v>
      </c>
      <c r="AI94" s="21">
        <f t="shared" si="7"/>
        <v>0</v>
      </c>
    </row>
    <row r="95" spans="1:35" ht="33.75">
      <c r="A95" s="28">
        <v>79</v>
      </c>
      <c r="B95" s="11">
        <v>208</v>
      </c>
      <c r="C95" s="11">
        <v>406</v>
      </c>
      <c r="D95" s="12" t="s">
        <v>607</v>
      </c>
      <c r="E95" s="12" t="s">
        <v>483</v>
      </c>
      <c r="F95" s="11" t="s">
        <v>608</v>
      </c>
      <c r="G95" s="12" t="s">
        <v>487</v>
      </c>
      <c r="H95" s="11" t="s">
        <v>472</v>
      </c>
      <c r="I95" s="11" t="s">
        <v>38</v>
      </c>
      <c r="J95" s="11" t="s">
        <v>6</v>
      </c>
      <c r="K95" s="48">
        <v>1</v>
      </c>
      <c r="L95" s="65">
        <v>1650000</v>
      </c>
      <c r="M95" s="65">
        <f t="shared" si="8"/>
        <v>1650000</v>
      </c>
      <c r="N95" s="11">
        <v>0</v>
      </c>
      <c r="O95" s="28">
        <v>1</v>
      </c>
      <c r="P95" s="28">
        <v>0</v>
      </c>
      <c r="Q95" s="28">
        <v>0</v>
      </c>
      <c r="R95" s="28">
        <v>0</v>
      </c>
      <c r="S95" s="28">
        <v>0</v>
      </c>
      <c r="T95" s="28">
        <v>0</v>
      </c>
      <c r="U95" s="28">
        <v>0</v>
      </c>
      <c r="V95" s="28">
        <v>0</v>
      </c>
      <c r="W95" s="28">
        <v>0</v>
      </c>
      <c r="X95" s="28">
        <v>0</v>
      </c>
      <c r="Y95" s="28">
        <v>0</v>
      </c>
      <c r="Z95" s="28">
        <v>0</v>
      </c>
      <c r="AA95" s="28">
        <v>0</v>
      </c>
      <c r="AB95" s="28">
        <v>0</v>
      </c>
      <c r="AC95" s="28">
        <v>0</v>
      </c>
      <c r="AD95" s="28">
        <v>0</v>
      </c>
      <c r="AE95" s="28">
        <v>0</v>
      </c>
      <c r="AF95" s="28">
        <v>0</v>
      </c>
      <c r="AG95" s="28">
        <v>0</v>
      </c>
      <c r="AH95" s="21">
        <f t="shared" si="6"/>
        <v>1</v>
      </c>
      <c r="AI95" s="21">
        <f t="shared" si="7"/>
        <v>0</v>
      </c>
    </row>
    <row r="96" spans="1:35" ht="33.75">
      <c r="A96" s="28">
        <v>80</v>
      </c>
      <c r="B96" s="11">
        <v>209</v>
      </c>
      <c r="C96" s="11">
        <v>407</v>
      </c>
      <c r="D96" s="12" t="s">
        <v>16</v>
      </c>
      <c r="E96" s="12" t="s">
        <v>542</v>
      </c>
      <c r="F96" s="11" t="s">
        <v>603</v>
      </c>
      <c r="G96" s="12" t="s">
        <v>487</v>
      </c>
      <c r="H96" s="11" t="s">
        <v>472</v>
      </c>
      <c r="I96" s="11" t="s">
        <v>38</v>
      </c>
      <c r="J96" s="11" t="s">
        <v>6</v>
      </c>
      <c r="K96" s="48">
        <v>2</v>
      </c>
      <c r="L96" s="65">
        <v>3411000</v>
      </c>
      <c r="M96" s="65">
        <f t="shared" si="8"/>
        <v>6822000</v>
      </c>
      <c r="N96" s="11">
        <v>0</v>
      </c>
      <c r="O96" s="28">
        <v>2</v>
      </c>
      <c r="P96" s="28">
        <v>0</v>
      </c>
      <c r="Q96" s="28">
        <v>0</v>
      </c>
      <c r="R96" s="28">
        <v>0</v>
      </c>
      <c r="S96" s="28">
        <v>0</v>
      </c>
      <c r="T96" s="28">
        <v>0</v>
      </c>
      <c r="U96" s="28">
        <v>0</v>
      </c>
      <c r="V96" s="28">
        <v>0</v>
      </c>
      <c r="W96" s="28">
        <v>0</v>
      </c>
      <c r="X96" s="28">
        <v>0</v>
      </c>
      <c r="Y96" s="28">
        <v>0</v>
      </c>
      <c r="Z96" s="28">
        <v>0</v>
      </c>
      <c r="AA96" s="28">
        <v>0</v>
      </c>
      <c r="AB96" s="28">
        <v>0</v>
      </c>
      <c r="AC96" s="28">
        <v>0</v>
      </c>
      <c r="AD96" s="28">
        <v>0</v>
      </c>
      <c r="AE96" s="28">
        <v>0</v>
      </c>
      <c r="AF96" s="28">
        <v>0</v>
      </c>
      <c r="AG96" s="28">
        <v>0</v>
      </c>
      <c r="AH96" s="21">
        <f t="shared" si="6"/>
        <v>2</v>
      </c>
      <c r="AI96" s="21">
        <f t="shared" si="7"/>
        <v>0</v>
      </c>
    </row>
    <row r="97" spans="1:35" ht="45">
      <c r="A97" s="28">
        <v>81</v>
      </c>
      <c r="B97" s="11">
        <v>210</v>
      </c>
      <c r="C97" s="11">
        <v>408</v>
      </c>
      <c r="D97" s="12" t="s">
        <v>17</v>
      </c>
      <c r="E97" s="12" t="s">
        <v>489</v>
      </c>
      <c r="F97" s="11" t="s">
        <v>543</v>
      </c>
      <c r="G97" s="12" t="s">
        <v>487</v>
      </c>
      <c r="H97" s="11" t="s">
        <v>472</v>
      </c>
      <c r="I97" s="11" t="s">
        <v>38</v>
      </c>
      <c r="J97" s="11" t="s">
        <v>6</v>
      </c>
      <c r="K97" s="48">
        <v>2</v>
      </c>
      <c r="L97" s="65">
        <v>2832000</v>
      </c>
      <c r="M97" s="65">
        <f t="shared" si="8"/>
        <v>5664000</v>
      </c>
      <c r="N97" s="11">
        <v>0</v>
      </c>
      <c r="O97" s="28">
        <v>2</v>
      </c>
      <c r="P97" s="28">
        <v>0</v>
      </c>
      <c r="Q97" s="28">
        <v>0</v>
      </c>
      <c r="R97" s="28">
        <v>0</v>
      </c>
      <c r="S97" s="28">
        <v>0</v>
      </c>
      <c r="T97" s="28">
        <v>0</v>
      </c>
      <c r="U97" s="28">
        <v>0</v>
      </c>
      <c r="V97" s="28">
        <v>0</v>
      </c>
      <c r="W97" s="28">
        <v>0</v>
      </c>
      <c r="X97" s="28">
        <v>0</v>
      </c>
      <c r="Y97" s="28">
        <v>0</v>
      </c>
      <c r="Z97" s="28">
        <v>0</v>
      </c>
      <c r="AA97" s="28">
        <v>0</v>
      </c>
      <c r="AB97" s="28">
        <v>0</v>
      </c>
      <c r="AC97" s="28">
        <v>0</v>
      </c>
      <c r="AD97" s="28">
        <v>0</v>
      </c>
      <c r="AE97" s="28">
        <v>0</v>
      </c>
      <c r="AF97" s="28">
        <v>0</v>
      </c>
      <c r="AG97" s="28">
        <v>0</v>
      </c>
      <c r="AH97" s="21">
        <f t="shared" si="6"/>
        <v>2</v>
      </c>
      <c r="AI97" s="21">
        <f t="shared" si="7"/>
        <v>0</v>
      </c>
    </row>
    <row r="98" spans="1:35" ht="56.25">
      <c r="A98" s="28">
        <v>82</v>
      </c>
      <c r="B98" s="11">
        <v>211</v>
      </c>
      <c r="C98" s="11">
        <v>409</v>
      </c>
      <c r="D98" s="12" t="s">
        <v>19</v>
      </c>
      <c r="E98" s="12" t="s">
        <v>479</v>
      </c>
      <c r="F98" s="11" t="s">
        <v>486</v>
      </c>
      <c r="G98" s="12" t="s">
        <v>487</v>
      </c>
      <c r="H98" s="11" t="s">
        <v>472</v>
      </c>
      <c r="I98" s="11" t="s">
        <v>38</v>
      </c>
      <c r="J98" s="11" t="s">
        <v>6</v>
      </c>
      <c r="K98" s="48">
        <v>2</v>
      </c>
      <c r="L98" s="65">
        <v>759000</v>
      </c>
      <c r="M98" s="65">
        <f t="shared" si="8"/>
        <v>1518000</v>
      </c>
      <c r="N98" s="11">
        <v>0</v>
      </c>
      <c r="O98" s="28">
        <v>2</v>
      </c>
      <c r="P98" s="28">
        <v>0</v>
      </c>
      <c r="Q98" s="28">
        <v>0</v>
      </c>
      <c r="R98" s="28">
        <v>0</v>
      </c>
      <c r="S98" s="28">
        <v>0</v>
      </c>
      <c r="T98" s="28">
        <v>0</v>
      </c>
      <c r="U98" s="28">
        <v>0</v>
      </c>
      <c r="V98" s="28">
        <v>0</v>
      </c>
      <c r="W98" s="28">
        <v>0</v>
      </c>
      <c r="X98" s="28">
        <v>0</v>
      </c>
      <c r="Y98" s="28">
        <v>0</v>
      </c>
      <c r="Z98" s="28">
        <v>0</v>
      </c>
      <c r="AA98" s="28">
        <v>0</v>
      </c>
      <c r="AB98" s="28">
        <v>0</v>
      </c>
      <c r="AC98" s="28">
        <v>0</v>
      </c>
      <c r="AD98" s="28">
        <v>0</v>
      </c>
      <c r="AE98" s="28">
        <v>0</v>
      </c>
      <c r="AF98" s="28">
        <v>0</v>
      </c>
      <c r="AG98" s="28">
        <v>0</v>
      </c>
      <c r="AH98" s="21">
        <f t="shared" si="6"/>
        <v>2</v>
      </c>
      <c r="AI98" s="21">
        <f t="shared" si="7"/>
        <v>0</v>
      </c>
    </row>
    <row r="99" spans="1:35" ht="33.75">
      <c r="A99" s="28">
        <v>83</v>
      </c>
      <c r="B99" s="11">
        <v>212</v>
      </c>
      <c r="C99" s="11">
        <v>410</v>
      </c>
      <c r="D99" s="12" t="s">
        <v>609</v>
      </c>
      <c r="E99" s="12" t="s">
        <v>544</v>
      </c>
      <c r="F99" s="11" t="s">
        <v>610</v>
      </c>
      <c r="G99" s="12" t="s">
        <v>487</v>
      </c>
      <c r="H99" s="11" t="s">
        <v>472</v>
      </c>
      <c r="I99" s="11" t="s">
        <v>38</v>
      </c>
      <c r="J99" s="11" t="s">
        <v>6</v>
      </c>
      <c r="K99" s="48">
        <v>2</v>
      </c>
      <c r="L99" s="65">
        <v>1160000</v>
      </c>
      <c r="M99" s="65">
        <f t="shared" si="8"/>
        <v>2320000</v>
      </c>
      <c r="N99" s="11">
        <v>0</v>
      </c>
      <c r="O99" s="28">
        <v>2</v>
      </c>
      <c r="P99" s="28">
        <v>0</v>
      </c>
      <c r="Q99" s="28">
        <v>0</v>
      </c>
      <c r="R99" s="28">
        <v>0</v>
      </c>
      <c r="S99" s="28">
        <v>0</v>
      </c>
      <c r="T99" s="28">
        <v>0</v>
      </c>
      <c r="U99" s="28">
        <v>0</v>
      </c>
      <c r="V99" s="28">
        <v>0</v>
      </c>
      <c r="W99" s="28">
        <v>0</v>
      </c>
      <c r="X99" s="28">
        <v>0</v>
      </c>
      <c r="Y99" s="28">
        <v>0</v>
      </c>
      <c r="Z99" s="28">
        <v>0</v>
      </c>
      <c r="AA99" s="28">
        <v>0</v>
      </c>
      <c r="AB99" s="28">
        <v>0</v>
      </c>
      <c r="AC99" s="28">
        <v>0</v>
      </c>
      <c r="AD99" s="28">
        <v>0</v>
      </c>
      <c r="AE99" s="28">
        <v>0</v>
      </c>
      <c r="AF99" s="28">
        <v>0</v>
      </c>
      <c r="AG99" s="28">
        <v>0</v>
      </c>
      <c r="AH99" s="21">
        <f t="shared" si="6"/>
        <v>2</v>
      </c>
      <c r="AI99" s="21">
        <f t="shared" si="7"/>
        <v>0</v>
      </c>
    </row>
    <row r="100" spans="1:35" ht="213.75">
      <c r="A100" s="28">
        <v>84</v>
      </c>
      <c r="B100" s="11">
        <v>213</v>
      </c>
      <c r="C100" s="11">
        <v>411</v>
      </c>
      <c r="D100" s="12" t="s">
        <v>611</v>
      </c>
      <c r="E100" s="12" t="s">
        <v>612</v>
      </c>
      <c r="F100" s="11" t="s">
        <v>477</v>
      </c>
      <c r="G100" s="12" t="s">
        <v>613</v>
      </c>
      <c r="H100" s="11" t="s">
        <v>472</v>
      </c>
      <c r="I100" s="11" t="s">
        <v>38</v>
      </c>
      <c r="J100" s="11" t="s">
        <v>6</v>
      </c>
      <c r="K100" s="48">
        <v>1</v>
      </c>
      <c r="L100" s="65">
        <v>7105000</v>
      </c>
      <c r="M100" s="65">
        <f t="shared" si="8"/>
        <v>7105000</v>
      </c>
      <c r="N100" s="11">
        <v>0</v>
      </c>
      <c r="O100" s="28">
        <v>1</v>
      </c>
      <c r="P100" s="28">
        <v>0</v>
      </c>
      <c r="Q100" s="28">
        <v>0</v>
      </c>
      <c r="R100" s="28">
        <v>0</v>
      </c>
      <c r="S100" s="28">
        <v>0</v>
      </c>
      <c r="T100" s="28">
        <v>0</v>
      </c>
      <c r="U100" s="28">
        <v>0</v>
      </c>
      <c r="V100" s="28">
        <v>0</v>
      </c>
      <c r="W100" s="28">
        <v>0</v>
      </c>
      <c r="X100" s="28">
        <v>0</v>
      </c>
      <c r="Y100" s="28">
        <v>0</v>
      </c>
      <c r="Z100" s="28">
        <v>0</v>
      </c>
      <c r="AA100" s="28">
        <v>0</v>
      </c>
      <c r="AB100" s="28">
        <v>0</v>
      </c>
      <c r="AC100" s="28">
        <v>0</v>
      </c>
      <c r="AD100" s="28">
        <v>0</v>
      </c>
      <c r="AE100" s="28">
        <v>0</v>
      </c>
      <c r="AF100" s="28">
        <v>0</v>
      </c>
      <c r="AG100" s="28">
        <v>0</v>
      </c>
      <c r="AH100" s="21">
        <f t="shared" si="6"/>
        <v>1</v>
      </c>
      <c r="AI100" s="21">
        <f t="shared" si="7"/>
        <v>0</v>
      </c>
    </row>
    <row r="101" spans="1:35" ht="225">
      <c r="A101" s="28">
        <v>85</v>
      </c>
      <c r="B101" s="11">
        <v>214</v>
      </c>
      <c r="C101" s="11">
        <v>412</v>
      </c>
      <c r="D101" s="12" t="s">
        <v>589</v>
      </c>
      <c r="E101" s="12" t="s">
        <v>589</v>
      </c>
      <c r="F101" s="11" t="s">
        <v>480</v>
      </c>
      <c r="G101" s="12" t="s">
        <v>590</v>
      </c>
      <c r="H101" s="11" t="s">
        <v>472</v>
      </c>
      <c r="I101" s="11" t="s">
        <v>38</v>
      </c>
      <c r="J101" s="11" t="s">
        <v>6</v>
      </c>
      <c r="K101" s="48">
        <v>1</v>
      </c>
      <c r="L101" s="65">
        <v>18760000</v>
      </c>
      <c r="M101" s="65">
        <f t="shared" si="8"/>
        <v>18760000</v>
      </c>
      <c r="N101" s="11">
        <v>0</v>
      </c>
      <c r="O101" s="28">
        <v>1</v>
      </c>
      <c r="P101" s="28">
        <v>0</v>
      </c>
      <c r="Q101" s="28">
        <v>0</v>
      </c>
      <c r="R101" s="28">
        <v>0</v>
      </c>
      <c r="S101" s="28">
        <v>0</v>
      </c>
      <c r="T101" s="28">
        <v>0</v>
      </c>
      <c r="U101" s="28">
        <v>0</v>
      </c>
      <c r="V101" s="28">
        <v>0</v>
      </c>
      <c r="W101" s="28">
        <v>0</v>
      </c>
      <c r="X101" s="28">
        <v>0</v>
      </c>
      <c r="Y101" s="28">
        <v>0</v>
      </c>
      <c r="Z101" s="28">
        <v>0</v>
      </c>
      <c r="AA101" s="28">
        <v>0</v>
      </c>
      <c r="AB101" s="28">
        <v>0</v>
      </c>
      <c r="AC101" s="28">
        <v>0</v>
      </c>
      <c r="AD101" s="28">
        <v>0</v>
      </c>
      <c r="AE101" s="28">
        <v>0</v>
      </c>
      <c r="AF101" s="28">
        <v>0</v>
      </c>
      <c r="AG101" s="28">
        <v>0</v>
      </c>
      <c r="AH101" s="21">
        <f t="shared" si="6"/>
        <v>1</v>
      </c>
      <c r="AI101" s="21">
        <f t="shared" si="7"/>
        <v>0</v>
      </c>
    </row>
    <row r="102" spans="1:35" s="66" customFormat="1" ht="11.25">
      <c r="A102" s="204" t="s">
        <v>22</v>
      </c>
      <c r="B102" s="205"/>
      <c r="C102" s="205"/>
      <c r="D102" s="205"/>
      <c r="E102" s="205"/>
      <c r="F102" s="205"/>
      <c r="G102" s="205"/>
      <c r="H102" s="205"/>
      <c r="I102" s="205"/>
      <c r="J102" s="206"/>
      <c r="K102" s="53"/>
      <c r="L102" s="63"/>
      <c r="M102" s="63">
        <f>SUM(M88:M101)</f>
        <v>65834000</v>
      </c>
      <c r="N102" s="11"/>
      <c r="O102" s="28"/>
      <c r="P102" s="28"/>
      <c r="Q102" s="28"/>
      <c r="R102" s="28"/>
      <c r="S102" s="28"/>
      <c r="T102" s="28"/>
      <c r="U102" s="28"/>
      <c r="V102" s="28"/>
      <c r="W102" s="28"/>
      <c r="X102" s="28"/>
      <c r="Y102" s="28"/>
      <c r="Z102" s="28"/>
      <c r="AA102" s="28"/>
      <c r="AB102" s="28"/>
      <c r="AC102" s="28"/>
      <c r="AD102" s="28"/>
      <c r="AE102" s="28"/>
      <c r="AF102" s="28"/>
      <c r="AG102" s="28"/>
      <c r="AH102" s="21"/>
      <c r="AI102" s="21"/>
    </row>
    <row r="103" spans="1:33" ht="11.25">
      <c r="A103" s="28"/>
      <c r="B103" s="11" t="s">
        <v>20</v>
      </c>
      <c r="C103" s="59"/>
      <c r="D103" s="43" t="s">
        <v>614</v>
      </c>
      <c r="E103" s="43"/>
      <c r="F103" s="59"/>
      <c r="G103" s="43"/>
      <c r="H103" s="59"/>
      <c r="I103" s="59"/>
      <c r="J103" s="59"/>
      <c r="K103" s="61"/>
      <c r="L103" s="62"/>
      <c r="M103" s="63"/>
      <c r="N103" s="11"/>
      <c r="O103" s="28"/>
      <c r="P103" s="28"/>
      <c r="Q103" s="28"/>
      <c r="R103" s="28"/>
      <c r="S103" s="28"/>
      <c r="T103" s="28"/>
      <c r="U103" s="28"/>
      <c r="V103" s="28"/>
      <c r="W103" s="28"/>
      <c r="X103" s="28"/>
      <c r="Y103" s="28"/>
      <c r="Z103" s="28"/>
      <c r="AA103" s="28"/>
      <c r="AB103" s="28"/>
      <c r="AC103" s="28"/>
      <c r="AD103" s="28"/>
      <c r="AE103" s="28"/>
      <c r="AF103" s="28"/>
      <c r="AG103" s="28"/>
    </row>
    <row r="104" spans="1:35" ht="225">
      <c r="A104" s="28">
        <v>86</v>
      </c>
      <c r="B104" s="11">
        <v>225</v>
      </c>
      <c r="C104" s="11">
        <v>457</v>
      </c>
      <c r="D104" s="12" t="s">
        <v>479</v>
      </c>
      <c r="E104" s="12" t="s">
        <v>479</v>
      </c>
      <c r="F104" s="11" t="s">
        <v>480</v>
      </c>
      <c r="G104" s="12" t="s">
        <v>481</v>
      </c>
      <c r="H104" s="11" t="s">
        <v>472</v>
      </c>
      <c r="I104" s="11" t="s">
        <v>38</v>
      </c>
      <c r="J104" s="11" t="s">
        <v>6</v>
      </c>
      <c r="K104" s="48">
        <v>15</v>
      </c>
      <c r="L104" s="65">
        <v>20639000</v>
      </c>
      <c r="M104" s="65">
        <f aca="true" t="shared" si="9" ref="M104:M134">L104*K104</f>
        <v>309585000</v>
      </c>
      <c r="N104" s="11">
        <v>0</v>
      </c>
      <c r="O104" s="28">
        <v>0</v>
      </c>
      <c r="P104" s="28">
        <v>0</v>
      </c>
      <c r="Q104" s="28">
        <v>0</v>
      </c>
      <c r="R104" s="28">
        <v>0</v>
      </c>
      <c r="S104" s="28">
        <v>0</v>
      </c>
      <c r="T104" s="28">
        <v>0</v>
      </c>
      <c r="U104" s="28">
        <v>0</v>
      </c>
      <c r="V104" s="28">
        <v>15</v>
      </c>
      <c r="W104" s="28">
        <v>0</v>
      </c>
      <c r="X104" s="28">
        <v>0</v>
      </c>
      <c r="Y104" s="28">
        <v>0</v>
      </c>
      <c r="Z104" s="28">
        <v>0</v>
      </c>
      <c r="AA104" s="28">
        <v>0</v>
      </c>
      <c r="AB104" s="28">
        <v>0</v>
      </c>
      <c r="AC104" s="28">
        <v>0</v>
      </c>
      <c r="AD104" s="28">
        <v>0</v>
      </c>
      <c r="AE104" s="28">
        <v>0</v>
      </c>
      <c r="AF104" s="28">
        <v>0</v>
      </c>
      <c r="AG104" s="28">
        <v>0</v>
      </c>
      <c r="AH104" s="21">
        <f t="shared" si="6"/>
        <v>15</v>
      </c>
      <c r="AI104" s="21">
        <f t="shared" si="7"/>
        <v>0</v>
      </c>
    </row>
    <row r="105" spans="1:35" ht="213.75">
      <c r="A105" s="28">
        <v>87</v>
      </c>
      <c r="B105" s="11">
        <v>226</v>
      </c>
      <c r="C105" s="11">
        <v>458</v>
      </c>
      <c r="D105" s="12" t="s">
        <v>615</v>
      </c>
      <c r="E105" s="12" t="s">
        <v>615</v>
      </c>
      <c r="F105" s="11" t="s">
        <v>477</v>
      </c>
      <c r="G105" s="12" t="s">
        <v>613</v>
      </c>
      <c r="H105" s="11" t="s">
        <v>472</v>
      </c>
      <c r="I105" s="11" t="s">
        <v>38</v>
      </c>
      <c r="J105" s="11" t="s">
        <v>6</v>
      </c>
      <c r="K105" s="48">
        <v>17</v>
      </c>
      <c r="L105" s="65">
        <v>8440000</v>
      </c>
      <c r="M105" s="65">
        <f t="shared" si="9"/>
        <v>143480000</v>
      </c>
      <c r="N105" s="11">
        <v>0</v>
      </c>
      <c r="O105" s="28">
        <v>0</v>
      </c>
      <c r="P105" s="28">
        <v>0</v>
      </c>
      <c r="Q105" s="28">
        <v>0</v>
      </c>
      <c r="R105" s="28">
        <v>0</v>
      </c>
      <c r="S105" s="28">
        <v>0</v>
      </c>
      <c r="T105" s="28">
        <v>2</v>
      </c>
      <c r="U105" s="28">
        <v>0</v>
      </c>
      <c r="V105" s="28">
        <v>15</v>
      </c>
      <c r="W105" s="28">
        <v>0</v>
      </c>
      <c r="X105" s="28">
        <v>0</v>
      </c>
      <c r="Y105" s="28">
        <v>0</v>
      </c>
      <c r="Z105" s="28">
        <v>0</v>
      </c>
      <c r="AA105" s="28">
        <v>0</v>
      </c>
      <c r="AB105" s="28">
        <v>0</v>
      </c>
      <c r="AC105" s="28">
        <v>0</v>
      </c>
      <c r="AD105" s="28">
        <v>0</v>
      </c>
      <c r="AE105" s="28">
        <v>0</v>
      </c>
      <c r="AF105" s="28">
        <v>0</v>
      </c>
      <c r="AG105" s="28">
        <v>0</v>
      </c>
      <c r="AH105" s="21">
        <f t="shared" si="6"/>
        <v>17</v>
      </c>
      <c r="AI105" s="21">
        <f t="shared" si="7"/>
        <v>0</v>
      </c>
    </row>
    <row r="106" spans="1:35" ht="303.75">
      <c r="A106" s="28">
        <v>88</v>
      </c>
      <c r="B106" s="11">
        <v>227</v>
      </c>
      <c r="C106" s="11">
        <v>459</v>
      </c>
      <c r="D106" s="12" t="s">
        <v>595</v>
      </c>
      <c r="E106" s="12" t="s">
        <v>595</v>
      </c>
      <c r="F106" s="11" t="s">
        <v>596</v>
      </c>
      <c r="G106" s="12" t="s">
        <v>597</v>
      </c>
      <c r="H106" s="11" t="s">
        <v>472</v>
      </c>
      <c r="I106" s="11" t="s">
        <v>38</v>
      </c>
      <c r="J106" s="11" t="s">
        <v>6</v>
      </c>
      <c r="K106" s="48">
        <v>7</v>
      </c>
      <c r="L106" s="65">
        <v>10880000</v>
      </c>
      <c r="M106" s="65">
        <f t="shared" si="9"/>
        <v>76160000</v>
      </c>
      <c r="N106" s="11">
        <v>0</v>
      </c>
      <c r="O106" s="28">
        <v>0</v>
      </c>
      <c r="P106" s="28">
        <v>0</v>
      </c>
      <c r="Q106" s="28">
        <v>0</v>
      </c>
      <c r="R106" s="28">
        <v>0</v>
      </c>
      <c r="S106" s="28">
        <v>0</v>
      </c>
      <c r="T106" s="28">
        <v>0</v>
      </c>
      <c r="U106" s="28">
        <v>0</v>
      </c>
      <c r="V106" s="28">
        <v>7</v>
      </c>
      <c r="W106" s="28">
        <v>0</v>
      </c>
      <c r="X106" s="28">
        <v>0</v>
      </c>
      <c r="Y106" s="28">
        <v>0</v>
      </c>
      <c r="Z106" s="28">
        <v>0</v>
      </c>
      <c r="AA106" s="28">
        <v>0</v>
      </c>
      <c r="AB106" s="28">
        <v>0</v>
      </c>
      <c r="AC106" s="28">
        <v>0</v>
      </c>
      <c r="AD106" s="28">
        <v>0</v>
      </c>
      <c r="AE106" s="28">
        <v>0</v>
      </c>
      <c r="AF106" s="28">
        <v>0</v>
      </c>
      <c r="AG106" s="28">
        <v>0</v>
      </c>
      <c r="AH106" s="21">
        <f t="shared" si="6"/>
        <v>7</v>
      </c>
      <c r="AI106" s="21">
        <f t="shared" si="7"/>
        <v>0</v>
      </c>
    </row>
    <row r="107" spans="1:35" ht="213.75">
      <c r="A107" s="28">
        <v>89</v>
      </c>
      <c r="B107" s="11">
        <v>228</v>
      </c>
      <c r="C107" s="11">
        <v>460</v>
      </c>
      <c r="D107" s="12" t="s">
        <v>469</v>
      </c>
      <c r="E107" s="12" t="s">
        <v>469</v>
      </c>
      <c r="F107" s="11" t="s">
        <v>470</v>
      </c>
      <c r="G107" s="12" t="s">
        <v>471</v>
      </c>
      <c r="H107" s="11" t="s">
        <v>472</v>
      </c>
      <c r="I107" s="11" t="s">
        <v>38</v>
      </c>
      <c r="J107" s="11" t="s">
        <v>7</v>
      </c>
      <c r="K107" s="48">
        <v>15</v>
      </c>
      <c r="L107" s="65">
        <v>10150000</v>
      </c>
      <c r="M107" s="65">
        <f t="shared" si="9"/>
        <v>152250000</v>
      </c>
      <c r="N107" s="11">
        <v>0</v>
      </c>
      <c r="O107" s="28">
        <v>0</v>
      </c>
      <c r="P107" s="28">
        <v>0</v>
      </c>
      <c r="Q107" s="28">
        <v>0</v>
      </c>
      <c r="R107" s="28">
        <v>0</v>
      </c>
      <c r="S107" s="28">
        <v>0</v>
      </c>
      <c r="T107" s="28">
        <v>0</v>
      </c>
      <c r="U107" s="28">
        <v>0</v>
      </c>
      <c r="V107" s="28">
        <v>15</v>
      </c>
      <c r="W107" s="28">
        <v>0</v>
      </c>
      <c r="X107" s="28">
        <v>0</v>
      </c>
      <c r="Y107" s="28">
        <v>0</v>
      </c>
      <c r="Z107" s="28">
        <v>0</v>
      </c>
      <c r="AA107" s="28">
        <v>0</v>
      </c>
      <c r="AB107" s="28">
        <v>0</v>
      </c>
      <c r="AC107" s="28">
        <v>0</v>
      </c>
      <c r="AD107" s="28">
        <v>0</v>
      </c>
      <c r="AE107" s="28">
        <v>0</v>
      </c>
      <c r="AF107" s="28">
        <v>0</v>
      </c>
      <c r="AG107" s="28">
        <v>0</v>
      </c>
      <c r="AH107" s="21">
        <f t="shared" si="6"/>
        <v>15</v>
      </c>
      <c r="AI107" s="21">
        <f t="shared" si="7"/>
        <v>0</v>
      </c>
    </row>
    <row r="108" spans="1:35" ht="225">
      <c r="A108" s="28">
        <v>90</v>
      </c>
      <c r="B108" s="11">
        <v>229</v>
      </c>
      <c r="C108" s="11">
        <v>461</v>
      </c>
      <c r="D108" s="12" t="s">
        <v>473</v>
      </c>
      <c r="E108" s="12" t="s">
        <v>473</v>
      </c>
      <c r="F108" s="11" t="s">
        <v>474</v>
      </c>
      <c r="G108" s="12" t="s">
        <v>475</v>
      </c>
      <c r="H108" s="11" t="s">
        <v>472</v>
      </c>
      <c r="I108" s="11" t="s">
        <v>38</v>
      </c>
      <c r="J108" s="11" t="s">
        <v>6</v>
      </c>
      <c r="K108" s="48">
        <v>15</v>
      </c>
      <c r="L108" s="65">
        <v>12900000</v>
      </c>
      <c r="M108" s="65">
        <f t="shared" si="9"/>
        <v>193500000</v>
      </c>
      <c r="N108" s="11">
        <v>0</v>
      </c>
      <c r="O108" s="28">
        <v>0</v>
      </c>
      <c r="P108" s="28">
        <v>0</v>
      </c>
      <c r="Q108" s="28">
        <v>0</v>
      </c>
      <c r="R108" s="28">
        <v>0</v>
      </c>
      <c r="S108" s="28">
        <v>0</v>
      </c>
      <c r="T108" s="28">
        <v>0</v>
      </c>
      <c r="U108" s="28">
        <v>0</v>
      </c>
      <c r="V108" s="28">
        <v>15</v>
      </c>
      <c r="W108" s="28">
        <v>0</v>
      </c>
      <c r="X108" s="28">
        <v>0</v>
      </c>
      <c r="Y108" s="28">
        <v>0</v>
      </c>
      <c r="Z108" s="28">
        <v>0</v>
      </c>
      <c r="AA108" s="28">
        <v>0</v>
      </c>
      <c r="AB108" s="28">
        <v>0</v>
      </c>
      <c r="AC108" s="28">
        <v>0</v>
      </c>
      <c r="AD108" s="28">
        <v>0</v>
      </c>
      <c r="AE108" s="28">
        <v>0</v>
      </c>
      <c r="AF108" s="28">
        <v>0</v>
      </c>
      <c r="AG108" s="28">
        <v>0</v>
      </c>
      <c r="AH108" s="21">
        <f t="shared" si="6"/>
        <v>15</v>
      </c>
      <c r="AI108" s="21">
        <f t="shared" si="7"/>
        <v>0</v>
      </c>
    </row>
    <row r="109" spans="1:35" ht="202.5">
      <c r="A109" s="28">
        <v>91</v>
      </c>
      <c r="B109" s="11">
        <v>230</v>
      </c>
      <c r="C109" s="11">
        <v>462</v>
      </c>
      <c r="D109" s="12" t="s">
        <v>476</v>
      </c>
      <c r="E109" s="12" t="s">
        <v>476</v>
      </c>
      <c r="F109" s="11" t="s">
        <v>477</v>
      </c>
      <c r="G109" s="12" t="s">
        <v>478</v>
      </c>
      <c r="H109" s="11" t="s">
        <v>472</v>
      </c>
      <c r="I109" s="11" t="s">
        <v>38</v>
      </c>
      <c r="J109" s="11" t="s">
        <v>6</v>
      </c>
      <c r="K109" s="48">
        <v>15</v>
      </c>
      <c r="L109" s="65">
        <v>7105000</v>
      </c>
      <c r="M109" s="65">
        <f t="shared" si="9"/>
        <v>106575000</v>
      </c>
      <c r="N109" s="11">
        <v>0</v>
      </c>
      <c r="O109" s="28">
        <v>0</v>
      </c>
      <c r="P109" s="28">
        <v>0</v>
      </c>
      <c r="Q109" s="28">
        <v>0</v>
      </c>
      <c r="R109" s="28">
        <v>0</v>
      </c>
      <c r="S109" s="28">
        <v>0</v>
      </c>
      <c r="T109" s="28">
        <v>0</v>
      </c>
      <c r="U109" s="28">
        <v>0</v>
      </c>
      <c r="V109" s="28">
        <v>15</v>
      </c>
      <c r="W109" s="28">
        <v>0</v>
      </c>
      <c r="X109" s="28">
        <v>0</v>
      </c>
      <c r="Y109" s="28">
        <v>0</v>
      </c>
      <c r="Z109" s="28">
        <v>0</v>
      </c>
      <c r="AA109" s="28">
        <v>0</v>
      </c>
      <c r="AB109" s="28">
        <v>0</v>
      </c>
      <c r="AC109" s="28">
        <v>0</v>
      </c>
      <c r="AD109" s="28">
        <v>0</v>
      </c>
      <c r="AE109" s="28">
        <v>0</v>
      </c>
      <c r="AF109" s="28">
        <v>0</v>
      </c>
      <c r="AG109" s="28">
        <v>0</v>
      </c>
      <c r="AH109" s="21">
        <f t="shared" si="6"/>
        <v>15</v>
      </c>
      <c r="AI109" s="21">
        <f t="shared" si="7"/>
        <v>0</v>
      </c>
    </row>
    <row r="110" spans="1:35" ht="78.75">
      <c r="A110" s="28">
        <v>92</v>
      </c>
      <c r="B110" s="11">
        <v>231</v>
      </c>
      <c r="C110" s="11">
        <v>463</v>
      </c>
      <c r="D110" s="12" t="s">
        <v>564</v>
      </c>
      <c r="E110" s="12" t="s">
        <v>564</v>
      </c>
      <c r="F110" s="11" t="s">
        <v>548</v>
      </c>
      <c r="G110" s="12" t="s">
        <v>565</v>
      </c>
      <c r="H110" s="11" t="s">
        <v>472</v>
      </c>
      <c r="I110" s="11" t="s">
        <v>38</v>
      </c>
      <c r="J110" s="11" t="s">
        <v>8</v>
      </c>
      <c r="K110" s="48">
        <v>10</v>
      </c>
      <c r="L110" s="65">
        <v>4360000</v>
      </c>
      <c r="M110" s="65">
        <f t="shared" si="9"/>
        <v>43600000</v>
      </c>
      <c r="N110" s="11">
        <v>0</v>
      </c>
      <c r="O110" s="28">
        <v>0</v>
      </c>
      <c r="P110" s="28">
        <v>0</v>
      </c>
      <c r="Q110" s="28">
        <v>0</v>
      </c>
      <c r="R110" s="28">
        <v>0</v>
      </c>
      <c r="S110" s="28">
        <v>0</v>
      </c>
      <c r="T110" s="28">
        <v>0</v>
      </c>
      <c r="U110" s="28">
        <v>0</v>
      </c>
      <c r="V110" s="28">
        <v>10</v>
      </c>
      <c r="W110" s="28">
        <v>0</v>
      </c>
      <c r="X110" s="28">
        <v>0</v>
      </c>
      <c r="Y110" s="28">
        <v>0</v>
      </c>
      <c r="Z110" s="28">
        <v>0</v>
      </c>
      <c r="AA110" s="28">
        <v>0</v>
      </c>
      <c r="AB110" s="28">
        <v>0</v>
      </c>
      <c r="AC110" s="28">
        <v>0</v>
      </c>
      <c r="AD110" s="28">
        <v>0</v>
      </c>
      <c r="AE110" s="28">
        <v>0</v>
      </c>
      <c r="AF110" s="28">
        <v>0</v>
      </c>
      <c r="AG110" s="28">
        <v>0</v>
      </c>
      <c r="AH110" s="21">
        <f t="shared" si="6"/>
        <v>10</v>
      </c>
      <c r="AI110" s="21">
        <f t="shared" si="7"/>
        <v>0</v>
      </c>
    </row>
    <row r="111" spans="1:35" ht="202.5">
      <c r="A111" s="28">
        <v>93</v>
      </c>
      <c r="B111" s="11">
        <v>232</v>
      </c>
      <c r="C111" s="11">
        <v>464</v>
      </c>
      <c r="D111" s="12" t="s">
        <v>196</v>
      </c>
      <c r="E111" s="12" t="s">
        <v>196</v>
      </c>
      <c r="F111" s="11" t="s">
        <v>477</v>
      </c>
      <c r="G111" s="12" t="s">
        <v>482</v>
      </c>
      <c r="H111" s="11" t="s">
        <v>472</v>
      </c>
      <c r="I111" s="11" t="s">
        <v>38</v>
      </c>
      <c r="J111" s="11" t="s">
        <v>6</v>
      </c>
      <c r="K111" s="48">
        <v>15</v>
      </c>
      <c r="L111" s="65">
        <v>4220000</v>
      </c>
      <c r="M111" s="65">
        <f t="shared" si="9"/>
        <v>63300000</v>
      </c>
      <c r="N111" s="11">
        <v>0</v>
      </c>
      <c r="O111" s="28">
        <v>0</v>
      </c>
      <c r="P111" s="28">
        <v>0</v>
      </c>
      <c r="Q111" s="28">
        <v>0</v>
      </c>
      <c r="R111" s="28">
        <v>0</v>
      </c>
      <c r="S111" s="28">
        <v>0</v>
      </c>
      <c r="T111" s="28">
        <v>0</v>
      </c>
      <c r="U111" s="28">
        <v>0</v>
      </c>
      <c r="V111" s="28">
        <v>15</v>
      </c>
      <c r="W111" s="28">
        <v>0</v>
      </c>
      <c r="X111" s="28">
        <v>0</v>
      </c>
      <c r="Y111" s="28">
        <v>0</v>
      </c>
      <c r="Z111" s="28">
        <v>0</v>
      </c>
      <c r="AA111" s="28">
        <v>0</v>
      </c>
      <c r="AB111" s="28">
        <v>0</v>
      </c>
      <c r="AC111" s="28">
        <v>0</v>
      </c>
      <c r="AD111" s="28">
        <v>0</v>
      </c>
      <c r="AE111" s="28">
        <v>0</v>
      </c>
      <c r="AF111" s="28">
        <v>0</v>
      </c>
      <c r="AG111" s="28">
        <v>0</v>
      </c>
      <c r="AH111" s="21">
        <f t="shared" si="6"/>
        <v>15</v>
      </c>
      <c r="AI111" s="21">
        <f t="shared" si="7"/>
        <v>0</v>
      </c>
    </row>
    <row r="112" spans="1:35" ht="202.5">
      <c r="A112" s="28">
        <v>94</v>
      </c>
      <c r="B112" s="11">
        <v>233</v>
      </c>
      <c r="C112" s="11">
        <v>465</v>
      </c>
      <c r="D112" s="12" t="s">
        <v>566</v>
      </c>
      <c r="E112" s="12" t="s">
        <v>566</v>
      </c>
      <c r="F112" s="11" t="s">
        <v>567</v>
      </c>
      <c r="G112" s="12" t="s">
        <v>568</v>
      </c>
      <c r="H112" s="11" t="s">
        <v>472</v>
      </c>
      <c r="I112" s="11" t="s">
        <v>38</v>
      </c>
      <c r="J112" s="11" t="s">
        <v>6</v>
      </c>
      <c r="K112" s="48">
        <v>12</v>
      </c>
      <c r="L112" s="65">
        <v>2110000</v>
      </c>
      <c r="M112" s="65">
        <f t="shared" si="9"/>
        <v>25320000</v>
      </c>
      <c r="N112" s="11">
        <v>0</v>
      </c>
      <c r="O112" s="28">
        <v>0</v>
      </c>
      <c r="P112" s="28">
        <v>0</v>
      </c>
      <c r="Q112" s="28">
        <v>0</v>
      </c>
      <c r="R112" s="28">
        <v>0</v>
      </c>
      <c r="S112" s="28">
        <v>0</v>
      </c>
      <c r="T112" s="28">
        <v>0</v>
      </c>
      <c r="U112" s="28">
        <v>0</v>
      </c>
      <c r="V112" s="28">
        <v>12</v>
      </c>
      <c r="W112" s="28">
        <v>0</v>
      </c>
      <c r="X112" s="28">
        <v>0</v>
      </c>
      <c r="Y112" s="28">
        <v>0</v>
      </c>
      <c r="Z112" s="28">
        <v>0</v>
      </c>
      <c r="AA112" s="28">
        <v>0</v>
      </c>
      <c r="AB112" s="28">
        <v>0</v>
      </c>
      <c r="AC112" s="28">
        <v>0</v>
      </c>
      <c r="AD112" s="28">
        <v>0</v>
      </c>
      <c r="AE112" s="28">
        <v>0</v>
      </c>
      <c r="AF112" s="28">
        <v>0</v>
      </c>
      <c r="AG112" s="28">
        <v>0</v>
      </c>
      <c r="AH112" s="21">
        <f t="shared" si="6"/>
        <v>12</v>
      </c>
      <c r="AI112" s="21">
        <f t="shared" si="7"/>
        <v>0</v>
      </c>
    </row>
    <row r="113" spans="1:35" ht="292.5">
      <c r="A113" s="28">
        <v>95</v>
      </c>
      <c r="B113" s="11">
        <v>234</v>
      </c>
      <c r="C113" s="11">
        <v>466</v>
      </c>
      <c r="D113" s="12" t="s">
        <v>571</v>
      </c>
      <c r="E113" s="12" t="s">
        <v>571</v>
      </c>
      <c r="F113" s="11" t="s">
        <v>572</v>
      </c>
      <c r="G113" s="12" t="s">
        <v>573</v>
      </c>
      <c r="H113" s="11" t="s">
        <v>472</v>
      </c>
      <c r="I113" s="11" t="s">
        <v>38</v>
      </c>
      <c r="J113" s="11" t="s">
        <v>6</v>
      </c>
      <c r="K113" s="48">
        <v>8</v>
      </c>
      <c r="L113" s="65">
        <v>15760000</v>
      </c>
      <c r="M113" s="65">
        <f t="shared" si="9"/>
        <v>126080000</v>
      </c>
      <c r="N113" s="11">
        <v>0</v>
      </c>
      <c r="O113" s="28">
        <v>0</v>
      </c>
      <c r="P113" s="28">
        <v>0</v>
      </c>
      <c r="Q113" s="28">
        <v>0</v>
      </c>
      <c r="R113" s="28">
        <v>0</v>
      </c>
      <c r="S113" s="28">
        <v>0</v>
      </c>
      <c r="T113" s="28">
        <v>0</v>
      </c>
      <c r="U113" s="28">
        <v>0</v>
      </c>
      <c r="V113" s="28">
        <v>8</v>
      </c>
      <c r="W113" s="28">
        <v>0</v>
      </c>
      <c r="X113" s="28">
        <v>0</v>
      </c>
      <c r="Y113" s="28">
        <v>0</v>
      </c>
      <c r="Z113" s="28">
        <v>0</v>
      </c>
      <c r="AA113" s="28">
        <v>0</v>
      </c>
      <c r="AB113" s="28">
        <v>0</v>
      </c>
      <c r="AC113" s="28">
        <v>0</v>
      </c>
      <c r="AD113" s="28">
        <v>0</v>
      </c>
      <c r="AE113" s="28">
        <v>0</v>
      </c>
      <c r="AF113" s="28">
        <v>0</v>
      </c>
      <c r="AG113" s="28">
        <v>0</v>
      </c>
      <c r="AH113" s="21">
        <f t="shared" si="6"/>
        <v>8</v>
      </c>
      <c r="AI113" s="21">
        <f t="shared" si="7"/>
        <v>0</v>
      </c>
    </row>
    <row r="114" spans="1:35" ht="258.75">
      <c r="A114" s="28">
        <v>96</v>
      </c>
      <c r="B114" s="11">
        <v>235</v>
      </c>
      <c r="C114" s="11">
        <v>467</v>
      </c>
      <c r="D114" s="12" t="s">
        <v>513</v>
      </c>
      <c r="E114" s="12" t="s">
        <v>513</v>
      </c>
      <c r="F114" s="11" t="s">
        <v>574</v>
      </c>
      <c r="G114" s="12" t="s">
        <v>575</v>
      </c>
      <c r="H114" s="11" t="s">
        <v>472</v>
      </c>
      <c r="I114" s="11" t="s">
        <v>38</v>
      </c>
      <c r="J114" s="11" t="s">
        <v>6</v>
      </c>
      <c r="K114" s="48">
        <v>10</v>
      </c>
      <c r="L114" s="65">
        <v>20264000</v>
      </c>
      <c r="M114" s="65">
        <f t="shared" si="9"/>
        <v>202640000</v>
      </c>
      <c r="N114" s="11">
        <v>0</v>
      </c>
      <c r="O114" s="28">
        <v>0</v>
      </c>
      <c r="P114" s="28">
        <v>0</v>
      </c>
      <c r="Q114" s="28">
        <v>0</v>
      </c>
      <c r="R114" s="28">
        <v>0</v>
      </c>
      <c r="S114" s="28">
        <v>0</v>
      </c>
      <c r="T114" s="28">
        <v>0</v>
      </c>
      <c r="U114" s="28">
        <v>0</v>
      </c>
      <c r="V114" s="28">
        <v>10</v>
      </c>
      <c r="W114" s="28">
        <v>0</v>
      </c>
      <c r="X114" s="28">
        <v>0</v>
      </c>
      <c r="Y114" s="28">
        <v>0</v>
      </c>
      <c r="Z114" s="28">
        <v>0</v>
      </c>
      <c r="AA114" s="28">
        <v>0</v>
      </c>
      <c r="AB114" s="28">
        <v>0</v>
      </c>
      <c r="AC114" s="28">
        <v>0</v>
      </c>
      <c r="AD114" s="28">
        <v>0</v>
      </c>
      <c r="AE114" s="28">
        <v>0</v>
      </c>
      <c r="AF114" s="28">
        <v>0</v>
      </c>
      <c r="AG114" s="28">
        <v>0</v>
      </c>
      <c r="AH114" s="21">
        <f t="shared" si="6"/>
        <v>10</v>
      </c>
      <c r="AI114" s="21">
        <f t="shared" si="7"/>
        <v>0</v>
      </c>
    </row>
    <row r="115" spans="1:35" ht="90">
      <c r="A115" s="28">
        <v>97</v>
      </c>
      <c r="B115" s="11">
        <v>236</v>
      </c>
      <c r="C115" s="11">
        <v>468</v>
      </c>
      <c r="D115" s="12" t="s">
        <v>616</v>
      </c>
      <c r="E115" s="12" t="s">
        <v>617</v>
      </c>
      <c r="F115" s="11" t="s">
        <v>618</v>
      </c>
      <c r="G115" s="12" t="s">
        <v>619</v>
      </c>
      <c r="H115" s="11" t="s">
        <v>472</v>
      </c>
      <c r="I115" s="11" t="s">
        <v>38</v>
      </c>
      <c r="J115" s="11" t="s">
        <v>6</v>
      </c>
      <c r="K115" s="48">
        <v>2</v>
      </c>
      <c r="L115" s="65">
        <v>5119000</v>
      </c>
      <c r="M115" s="65">
        <f t="shared" si="9"/>
        <v>10238000</v>
      </c>
      <c r="N115" s="11">
        <v>0</v>
      </c>
      <c r="O115" s="28">
        <v>0</v>
      </c>
      <c r="P115" s="28">
        <v>0</v>
      </c>
      <c r="Q115" s="28">
        <v>0</v>
      </c>
      <c r="R115" s="28">
        <v>0</v>
      </c>
      <c r="S115" s="28">
        <v>0</v>
      </c>
      <c r="T115" s="28">
        <v>0</v>
      </c>
      <c r="U115" s="28">
        <v>0</v>
      </c>
      <c r="V115" s="28">
        <v>2</v>
      </c>
      <c r="W115" s="28">
        <v>0</v>
      </c>
      <c r="X115" s="28">
        <v>0</v>
      </c>
      <c r="Y115" s="28">
        <v>0</v>
      </c>
      <c r="Z115" s="28">
        <v>0</v>
      </c>
      <c r="AA115" s="28">
        <v>0</v>
      </c>
      <c r="AB115" s="28">
        <v>0</v>
      </c>
      <c r="AC115" s="28">
        <v>0</v>
      </c>
      <c r="AD115" s="28">
        <v>0</v>
      </c>
      <c r="AE115" s="28">
        <v>0</v>
      </c>
      <c r="AF115" s="28">
        <v>0</v>
      </c>
      <c r="AG115" s="28">
        <v>0</v>
      </c>
      <c r="AH115" s="21">
        <f t="shared" si="6"/>
        <v>2</v>
      </c>
      <c r="AI115" s="21">
        <f t="shared" si="7"/>
        <v>0</v>
      </c>
    </row>
    <row r="116" spans="1:35" ht="270">
      <c r="A116" s="28">
        <v>98</v>
      </c>
      <c r="B116" s="11">
        <v>237</v>
      </c>
      <c r="C116" s="11">
        <v>469</v>
      </c>
      <c r="D116" s="12" t="s">
        <v>576</v>
      </c>
      <c r="E116" s="12" t="s">
        <v>576</v>
      </c>
      <c r="F116" s="11" t="s">
        <v>577</v>
      </c>
      <c r="G116" s="12" t="s">
        <v>578</v>
      </c>
      <c r="H116" s="11" t="s">
        <v>472</v>
      </c>
      <c r="I116" s="11" t="s">
        <v>38</v>
      </c>
      <c r="J116" s="11" t="s">
        <v>6</v>
      </c>
      <c r="K116" s="48">
        <v>9</v>
      </c>
      <c r="L116" s="65">
        <v>6450000</v>
      </c>
      <c r="M116" s="65">
        <f t="shared" si="9"/>
        <v>58050000</v>
      </c>
      <c r="N116" s="11">
        <v>0</v>
      </c>
      <c r="O116" s="28">
        <v>0</v>
      </c>
      <c r="P116" s="28">
        <v>0</v>
      </c>
      <c r="Q116" s="28">
        <v>0</v>
      </c>
      <c r="R116" s="28">
        <v>0</v>
      </c>
      <c r="S116" s="28">
        <v>0</v>
      </c>
      <c r="T116" s="28">
        <v>0</v>
      </c>
      <c r="U116" s="28">
        <v>0</v>
      </c>
      <c r="V116" s="28">
        <v>9</v>
      </c>
      <c r="W116" s="28">
        <v>0</v>
      </c>
      <c r="X116" s="28">
        <v>0</v>
      </c>
      <c r="Y116" s="28">
        <v>0</v>
      </c>
      <c r="Z116" s="28">
        <v>0</v>
      </c>
      <c r="AA116" s="28">
        <v>0</v>
      </c>
      <c r="AB116" s="28">
        <v>0</v>
      </c>
      <c r="AC116" s="28">
        <v>0</v>
      </c>
      <c r="AD116" s="28">
        <v>0</v>
      </c>
      <c r="AE116" s="28">
        <v>0</v>
      </c>
      <c r="AF116" s="28">
        <v>0</v>
      </c>
      <c r="AG116" s="28">
        <v>0</v>
      </c>
      <c r="AH116" s="21">
        <f t="shared" si="6"/>
        <v>9</v>
      </c>
      <c r="AI116" s="21">
        <f t="shared" si="7"/>
        <v>0</v>
      </c>
    </row>
    <row r="117" spans="1:35" ht="33.75">
      <c r="A117" s="28">
        <v>99</v>
      </c>
      <c r="B117" s="11">
        <v>238</v>
      </c>
      <c r="C117" s="11">
        <v>470</v>
      </c>
      <c r="D117" s="12" t="s">
        <v>579</v>
      </c>
      <c r="E117" s="12" t="s">
        <v>579</v>
      </c>
      <c r="F117" s="11" t="s">
        <v>580</v>
      </c>
      <c r="G117" s="12" t="s">
        <v>620</v>
      </c>
      <c r="H117" s="11" t="s">
        <v>472</v>
      </c>
      <c r="I117" s="11" t="s">
        <v>38</v>
      </c>
      <c r="J117" s="11" t="s">
        <v>247</v>
      </c>
      <c r="K117" s="48">
        <v>2</v>
      </c>
      <c r="L117" s="65">
        <v>14795000</v>
      </c>
      <c r="M117" s="65">
        <f t="shared" si="9"/>
        <v>29590000</v>
      </c>
      <c r="N117" s="11">
        <v>0</v>
      </c>
      <c r="O117" s="28">
        <v>0</v>
      </c>
      <c r="P117" s="28">
        <v>0</v>
      </c>
      <c r="Q117" s="28">
        <v>0</v>
      </c>
      <c r="R117" s="28">
        <v>0</v>
      </c>
      <c r="S117" s="28">
        <v>0</v>
      </c>
      <c r="T117" s="28">
        <v>0</v>
      </c>
      <c r="U117" s="28">
        <v>0</v>
      </c>
      <c r="V117" s="28">
        <v>2</v>
      </c>
      <c r="W117" s="28">
        <v>0</v>
      </c>
      <c r="X117" s="28">
        <v>0</v>
      </c>
      <c r="Y117" s="28">
        <v>0</v>
      </c>
      <c r="Z117" s="28">
        <v>0</v>
      </c>
      <c r="AA117" s="28">
        <v>0</v>
      </c>
      <c r="AB117" s="28">
        <v>0</v>
      </c>
      <c r="AC117" s="28">
        <v>0</v>
      </c>
      <c r="AD117" s="28">
        <v>0</v>
      </c>
      <c r="AE117" s="28">
        <v>0</v>
      </c>
      <c r="AF117" s="28">
        <v>0</v>
      </c>
      <c r="AG117" s="28">
        <v>0</v>
      </c>
      <c r="AH117" s="21">
        <f t="shared" si="6"/>
        <v>2</v>
      </c>
      <c r="AI117" s="21">
        <f t="shared" si="7"/>
        <v>0</v>
      </c>
    </row>
    <row r="118" spans="1:35" ht="191.25">
      <c r="A118" s="28">
        <v>100</v>
      </c>
      <c r="B118" s="11">
        <v>239</v>
      </c>
      <c r="C118" s="11">
        <v>471</v>
      </c>
      <c r="D118" s="12" t="s">
        <v>582</v>
      </c>
      <c r="E118" s="12" t="s">
        <v>582</v>
      </c>
      <c r="F118" s="11" t="s">
        <v>9</v>
      </c>
      <c r="G118" s="12" t="s">
        <v>583</v>
      </c>
      <c r="H118" s="11" t="s">
        <v>472</v>
      </c>
      <c r="I118" s="11" t="s">
        <v>38</v>
      </c>
      <c r="J118" s="11" t="s">
        <v>5</v>
      </c>
      <c r="K118" s="48">
        <v>12</v>
      </c>
      <c r="L118" s="65">
        <v>1545000</v>
      </c>
      <c r="M118" s="65">
        <f t="shared" si="9"/>
        <v>18540000</v>
      </c>
      <c r="N118" s="11">
        <v>0</v>
      </c>
      <c r="O118" s="28">
        <v>0</v>
      </c>
      <c r="P118" s="28">
        <v>0</v>
      </c>
      <c r="Q118" s="28">
        <v>0</v>
      </c>
      <c r="R118" s="28">
        <v>0</v>
      </c>
      <c r="S118" s="28">
        <v>0</v>
      </c>
      <c r="T118" s="28">
        <v>0</v>
      </c>
      <c r="U118" s="28">
        <v>0</v>
      </c>
      <c r="V118" s="28">
        <v>12</v>
      </c>
      <c r="W118" s="28">
        <v>0</v>
      </c>
      <c r="X118" s="28">
        <v>0</v>
      </c>
      <c r="Y118" s="28">
        <v>0</v>
      </c>
      <c r="Z118" s="28">
        <v>0</v>
      </c>
      <c r="AA118" s="28">
        <v>0</v>
      </c>
      <c r="AB118" s="28">
        <v>0</v>
      </c>
      <c r="AC118" s="28">
        <v>0</v>
      </c>
      <c r="AD118" s="28">
        <v>0</v>
      </c>
      <c r="AE118" s="28">
        <v>0</v>
      </c>
      <c r="AF118" s="28">
        <v>0</v>
      </c>
      <c r="AG118" s="28">
        <v>0</v>
      </c>
      <c r="AH118" s="21">
        <f t="shared" si="6"/>
        <v>12</v>
      </c>
      <c r="AI118" s="21">
        <f t="shared" si="7"/>
        <v>0</v>
      </c>
    </row>
    <row r="119" spans="1:35" ht="191.25">
      <c r="A119" s="28">
        <v>101</v>
      </c>
      <c r="B119" s="11">
        <v>240</v>
      </c>
      <c r="C119" s="11">
        <v>472</v>
      </c>
      <c r="D119" s="12" t="s">
        <v>584</v>
      </c>
      <c r="E119" s="12" t="s">
        <v>584</v>
      </c>
      <c r="F119" s="11" t="s">
        <v>585</v>
      </c>
      <c r="G119" s="12" t="s">
        <v>586</v>
      </c>
      <c r="H119" s="11" t="s">
        <v>472</v>
      </c>
      <c r="I119" s="11" t="s">
        <v>38</v>
      </c>
      <c r="J119" s="11" t="s">
        <v>5</v>
      </c>
      <c r="K119" s="48">
        <v>12</v>
      </c>
      <c r="L119" s="65">
        <v>1540000</v>
      </c>
      <c r="M119" s="65">
        <f t="shared" si="9"/>
        <v>18480000</v>
      </c>
      <c r="N119" s="11">
        <v>0</v>
      </c>
      <c r="O119" s="28">
        <v>0</v>
      </c>
      <c r="P119" s="28">
        <v>0</v>
      </c>
      <c r="Q119" s="28">
        <v>0</v>
      </c>
      <c r="R119" s="28">
        <v>0</v>
      </c>
      <c r="S119" s="28">
        <v>0</v>
      </c>
      <c r="T119" s="28">
        <v>0</v>
      </c>
      <c r="U119" s="28">
        <v>0</v>
      </c>
      <c r="V119" s="28">
        <v>12</v>
      </c>
      <c r="W119" s="28">
        <v>0</v>
      </c>
      <c r="X119" s="28">
        <v>0</v>
      </c>
      <c r="Y119" s="28">
        <v>0</v>
      </c>
      <c r="Z119" s="28">
        <v>0</v>
      </c>
      <c r="AA119" s="28">
        <v>0</v>
      </c>
      <c r="AB119" s="28">
        <v>0</v>
      </c>
      <c r="AC119" s="28">
        <v>0</v>
      </c>
      <c r="AD119" s="28">
        <v>0</v>
      </c>
      <c r="AE119" s="28">
        <v>0</v>
      </c>
      <c r="AF119" s="28">
        <v>0</v>
      </c>
      <c r="AG119" s="28">
        <v>0</v>
      </c>
      <c r="AH119" s="21">
        <f t="shared" si="6"/>
        <v>12</v>
      </c>
      <c r="AI119" s="21">
        <f t="shared" si="7"/>
        <v>0</v>
      </c>
    </row>
    <row r="120" spans="1:35" ht="180">
      <c r="A120" s="28">
        <v>102</v>
      </c>
      <c r="B120" s="11">
        <v>241</v>
      </c>
      <c r="C120" s="11">
        <v>473</v>
      </c>
      <c r="D120" s="12" t="s">
        <v>587</v>
      </c>
      <c r="E120" s="12" t="s">
        <v>587</v>
      </c>
      <c r="F120" s="11" t="s">
        <v>577</v>
      </c>
      <c r="G120" s="12" t="s">
        <v>588</v>
      </c>
      <c r="H120" s="11" t="s">
        <v>472</v>
      </c>
      <c r="I120" s="11" t="s">
        <v>38</v>
      </c>
      <c r="J120" s="11" t="s">
        <v>6</v>
      </c>
      <c r="K120" s="48">
        <v>10</v>
      </c>
      <c r="L120" s="65">
        <v>2346000</v>
      </c>
      <c r="M120" s="65">
        <f t="shared" si="9"/>
        <v>23460000</v>
      </c>
      <c r="N120" s="11">
        <v>0</v>
      </c>
      <c r="O120" s="28">
        <v>0</v>
      </c>
      <c r="P120" s="28">
        <v>0</v>
      </c>
      <c r="Q120" s="28">
        <v>0</v>
      </c>
      <c r="R120" s="28">
        <v>0</v>
      </c>
      <c r="S120" s="28">
        <v>0</v>
      </c>
      <c r="T120" s="28">
        <v>0</v>
      </c>
      <c r="U120" s="28">
        <v>0</v>
      </c>
      <c r="V120" s="28">
        <v>10</v>
      </c>
      <c r="W120" s="28">
        <v>0</v>
      </c>
      <c r="X120" s="28">
        <v>0</v>
      </c>
      <c r="Y120" s="28">
        <v>0</v>
      </c>
      <c r="Z120" s="28">
        <v>0</v>
      </c>
      <c r="AA120" s="28">
        <v>0</v>
      </c>
      <c r="AB120" s="28">
        <v>0</v>
      </c>
      <c r="AC120" s="28">
        <v>0</v>
      </c>
      <c r="AD120" s="28">
        <v>0</v>
      </c>
      <c r="AE120" s="28">
        <v>0</v>
      </c>
      <c r="AF120" s="28">
        <v>0</v>
      </c>
      <c r="AG120" s="28">
        <v>0</v>
      </c>
      <c r="AH120" s="21">
        <f t="shared" si="6"/>
        <v>10</v>
      </c>
      <c r="AI120" s="21">
        <f t="shared" si="7"/>
        <v>0</v>
      </c>
    </row>
    <row r="121" spans="1:35" ht="225">
      <c r="A121" s="28">
        <v>103</v>
      </c>
      <c r="B121" s="11">
        <v>242</v>
      </c>
      <c r="C121" s="11">
        <v>474</v>
      </c>
      <c r="D121" s="12" t="s">
        <v>589</v>
      </c>
      <c r="E121" s="12" t="s">
        <v>589</v>
      </c>
      <c r="F121" s="11" t="s">
        <v>574</v>
      </c>
      <c r="G121" s="12" t="s">
        <v>590</v>
      </c>
      <c r="H121" s="11" t="s">
        <v>472</v>
      </c>
      <c r="I121" s="11" t="s">
        <v>38</v>
      </c>
      <c r="J121" s="11" t="s">
        <v>6</v>
      </c>
      <c r="K121" s="48">
        <v>15</v>
      </c>
      <c r="L121" s="65">
        <v>12180000</v>
      </c>
      <c r="M121" s="65">
        <f t="shared" si="9"/>
        <v>182700000</v>
      </c>
      <c r="N121" s="11">
        <v>0</v>
      </c>
      <c r="O121" s="28">
        <v>0</v>
      </c>
      <c r="P121" s="28">
        <v>0</v>
      </c>
      <c r="Q121" s="28">
        <v>0</v>
      </c>
      <c r="R121" s="28">
        <v>0</v>
      </c>
      <c r="S121" s="28">
        <v>0</v>
      </c>
      <c r="T121" s="28">
        <v>0</v>
      </c>
      <c r="U121" s="28">
        <v>0</v>
      </c>
      <c r="V121" s="28">
        <v>15</v>
      </c>
      <c r="W121" s="28">
        <v>0</v>
      </c>
      <c r="X121" s="28">
        <v>0</v>
      </c>
      <c r="Y121" s="28">
        <v>0</v>
      </c>
      <c r="Z121" s="28">
        <v>0</v>
      </c>
      <c r="AA121" s="28">
        <v>0</v>
      </c>
      <c r="AB121" s="28">
        <v>0</v>
      </c>
      <c r="AC121" s="28">
        <v>0</v>
      </c>
      <c r="AD121" s="28">
        <v>0</v>
      </c>
      <c r="AE121" s="28">
        <v>0</v>
      </c>
      <c r="AF121" s="28">
        <v>0</v>
      </c>
      <c r="AG121" s="28">
        <v>0</v>
      </c>
      <c r="AH121" s="21">
        <f t="shared" si="6"/>
        <v>15</v>
      </c>
      <c r="AI121" s="21">
        <f t="shared" si="7"/>
        <v>0</v>
      </c>
    </row>
    <row r="122" spans="1:35" ht="213.75">
      <c r="A122" s="28">
        <v>104</v>
      </c>
      <c r="B122" s="11">
        <v>243</v>
      </c>
      <c r="C122" s="11">
        <v>475</v>
      </c>
      <c r="D122" s="12" t="s">
        <v>483</v>
      </c>
      <c r="E122" s="12" t="s">
        <v>483</v>
      </c>
      <c r="F122" s="11" t="s">
        <v>477</v>
      </c>
      <c r="G122" s="12" t="s">
        <v>484</v>
      </c>
      <c r="H122" s="11" t="s">
        <v>472</v>
      </c>
      <c r="I122" s="11" t="s">
        <v>38</v>
      </c>
      <c r="J122" s="11" t="s">
        <v>6</v>
      </c>
      <c r="K122" s="48">
        <v>12</v>
      </c>
      <c r="L122" s="65">
        <v>3280000</v>
      </c>
      <c r="M122" s="65">
        <f t="shared" si="9"/>
        <v>39360000</v>
      </c>
      <c r="N122" s="11">
        <v>0</v>
      </c>
      <c r="O122" s="28">
        <v>0</v>
      </c>
      <c r="P122" s="28">
        <v>0</v>
      </c>
      <c r="Q122" s="28">
        <v>0</v>
      </c>
      <c r="R122" s="28">
        <v>0</v>
      </c>
      <c r="S122" s="28">
        <v>0</v>
      </c>
      <c r="T122" s="28">
        <v>0</v>
      </c>
      <c r="U122" s="28">
        <v>0</v>
      </c>
      <c r="V122" s="28">
        <v>12</v>
      </c>
      <c r="W122" s="28">
        <v>0</v>
      </c>
      <c r="X122" s="28">
        <v>0</v>
      </c>
      <c r="Y122" s="28">
        <v>0</v>
      </c>
      <c r="Z122" s="28">
        <v>0</v>
      </c>
      <c r="AA122" s="28">
        <v>0</v>
      </c>
      <c r="AB122" s="28">
        <v>0</v>
      </c>
      <c r="AC122" s="28">
        <v>0</v>
      </c>
      <c r="AD122" s="28">
        <v>0</v>
      </c>
      <c r="AE122" s="28">
        <v>0</v>
      </c>
      <c r="AF122" s="28">
        <v>0</v>
      </c>
      <c r="AG122" s="28">
        <v>0</v>
      </c>
      <c r="AH122" s="21">
        <f t="shared" si="6"/>
        <v>12</v>
      </c>
      <c r="AI122" s="21">
        <f t="shared" si="7"/>
        <v>0</v>
      </c>
    </row>
    <row r="123" spans="1:35" ht="326.25">
      <c r="A123" s="28">
        <v>105</v>
      </c>
      <c r="B123" s="11">
        <v>244</v>
      </c>
      <c r="C123" s="11">
        <v>476</v>
      </c>
      <c r="D123" s="12" t="s">
        <v>591</v>
      </c>
      <c r="E123" s="12" t="s">
        <v>521</v>
      </c>
      <c r="F123" s="11" t="s">
        <v>574</v>
      </c>
      <c r="G123" s="12" t="s">
        <v>592</v>
      </c>
      <c r="H123" s="11" t="s">
        <v>472</v>
      </c>
      <c r="I123" s="11" t="s">
        <v>38</v>
      </c>
      <c r="J123" s="11" t="s">
        <v>6</v>
      </c>
      <c r="K123" s="48">
        <v>15</v>
      </c>
      <c r="L123" s="65">
        <v>20545000</v>
      </c>
      <c r="M123" s="65">
        <f t="shared" si="9"/>
        <v>308175000</v>
      </c>
      <c r="N123" s="11">
        <v>0</v>
      </c>
      <c r="O123" s="28">
        <v>0</v>
      </c>
      <c r="P123" s="28">
        <v>0</v>
      </c>
      <c r="Q123" s="28">
        <v>0</v>
      </c>
      <c r="R123" s="28">
        <v>0</v>
      </c>
      <c r="S123" s="28">
        <v>0</v>
      </c>
      <c r="T123" s="28">
        <v>0</v>
      </c>
      <c r="U123" s="28">
        <v>0</v>
      </c>
      <c r="V123" s="28">
        <v>15</v>
      </c>
      <c r="W123" s="28">
        <v>0</v>
      </c>
      <c r="X123" s="28">
        <v>0</v>
      </c>
      <c r="Y123" s="28">
        <v>0</v>
      </c>
      <c r="Z123" s="28">
        <v>0</v>
      </c>
      <c r="AA123" s="28">
        <v>0</v>
      </c>
      <c r="AB123" s="28">
        <v>0</v>
      </c>
      <c r="AC123" s="28">
        <v>0</v>
      </c>
      <c r="AD123" s="28">
        <v>0</v>
      </c>
      <c r="AE123" s="28">
        <v>0</v>
      </c>
      <c r="AF123" s="28">
        <v>0</v>
      </c>
      <c r="AG123" s="28">
        <v>0</v>
      </c>
      <c r="AH123" s="21">
        <f t="shared" si="6"/>
        <v>15</v>
      </c>
      <c r="AI123" s="21">
        <f t="shared" si="7"/>
        <v>0</v>
      </c>
    </row>
    <row r="124" spans="1:35" ht="225">
      <c r="A124" s="28">
        <v>106</v>
      </c>
      <c r="B124" s="11">
        <v>245</v>
      </c>
      <c r="C124" s="11">
        <v>477</v>
      </c>
      <c r="D124" s="12" t="s">
        <v>489</v>
      </c>
      <c r="E124" s="12" t="s">
        <v>489</v>
      </c>
      <c r="F124" s="11" t="s">
        <v>474</v>
      </c>
      <c r="G124" s="12" t="s">
        <v>621</v>
      </c>
      <c r="H124" s="11" t="s">
        <v>472</v>
      </c>
      <c r="I124" s="11" t="s">
        <v>38</v>
      </c>
      <c r="J124" s="11" t="s">
        <v>6</v>
      </c>
      <c r="K124" s="48">
        <v>15</v>
      </c>
      <c r="L124" s="65">
        <v>16155000</v>
      </c>
      <c r="M124" s="65">
        <f t="shared" si="9"/>
        <v>242325000</v>
      </c>
      <c r="N124" s="11">
        <v>0</v>
      </c>
      <c r="O124" s="28">
        <v>0</v>
      </c>
      <c r="P124" s="28">
        <v>0</v>
      </c>
      <c r="Q124" s="28">
        <v>0</v>
      </c>
      <c r="R124" s="28">
        <v>0</v>
      </c>
      <c r="S124" s="28">
        <v>0</v>
      </c>
      <c r="T124" s="28">
        <v>0</v>
      </c>
      <c r="U124" s="28">
        <v>0</v>
      </c>
      <c r="V124" s="28">
        <v>15</v>
      </c>
      <c r="W124" s="28">
        <v>0</v>
      </c>
      <c r="X124" s="28">
        <v>0</v>
      </c>
      <c r="Y124" s="28">
        <v>0</v>
      </c>
      <c r="Z124" s="28">
        <v>0</v>
      </c>
      <c r="AA124" s="28">
        <v>0</v>
      </c>
      <c r="AB124" s="28">
        <v>0</v>
      </c>
      <c r="AC124" s="28">
        <v>0</v>
      </c>
      <c r="AD124" s="28">
        <v>0</v>
      </c>
      <c r="AE124" s="28">
        <v>0</v>
      </c>
      <c r="AF124" s="28">
        <v>0</v>
      </c>
      <c r="AG124" s="28">
        <v>0</v>
      </c>
      <c r="AH124" s="21">
        <f t="shared" si="6"/>
        <v>15</v>
      </c>
      <c r="AI124" s="21">
        <f t="shared" si="7"/>
        <v>0</v>
      </c>
    </row>
    <row r="125" spans="1:35" ht="236.25">
      <c r="A125" s="28">
        <v>107</v>
      </c>
      <c r="B125" s="11">
        <v>246</v>
      </c>
      <c r="C125" s="11">
        <v>478</v>
      </c>
      <c r="D125" s="12" t="s">
        <v>544</v>
      </c>
      <c r="E125" s="12" t="s">
        <v>544</v>
      </c>
      <c r="F125" s="11" t="s">
        <v>593</v>
      </c>
      <c r="G125" s="12" t="s">
        <v>594</v>
      </c>
      <c r="H125" s="11" t="s">
        <v>472</v>
      </c>
      <c r="I125" s="11" t="s">
        <v>38</v>
      </c>
      <c r="J125" s="11" t="s">
        <v>6</v>
      </c>
      <c r="K125" s="48">
        <v>15</v>
      </c>
      <c r="L125" s="65">
        <v>10273000</v>
      </c>
      <c r="M125" s="65">
        <f t="shared" si="9"/>
        <v>154095000</v>
      </c>
      <c r="N125" s="11">
        <v>0</v>
      </c>
      <c r="O125" s="28">
        <v>0</v>
      </c>
      <c r="P125" s="28">
        <v>0</v>
      </c>
      <c r="Q125" s="28">
        <v>0</v>
      </c>
      <c r="R125" s="28">
        <v>0</v>
      </c>
      <c r="S125" s="28">
        <v>0</v>
      </c>
      <c r="T125" s="28">
        <v>0</v>
      </c>
      <c r="U125" s="28">
        <v>0</v>
      </c>
      <c r="V125" s="28">
        <v>15</v>
      </c>
      <c r="W125" s="28">
        <v>0</v>
      </c>
      <c r="X125" s="28">
        <v>0</v>
      </c>
      <c r="Y125" s="28">
        <v>0</v>
      </c>
      <c r="Z125" s="28">
        <v>0</v>
      </c>
      <c r="AA125" s="28">
        <v>0</v>
      </c>
      <c r="AB125" s="28">
        <v>0</v>
      </c>
      <c r="AC125" s="28">
        <v>0</v>
      </c>
      <c r="AD125" s="28">
        <v>0</v>
      </c>
      <c r="AE125" s="28">
        <v>0</v>
      </c>
      <c r="AF125" s="28">
        <v>0</v>
      </c>
      <c r="AG125" s="28">
        <v>0</v>
      </c>
      <c r="AH125" s="21">
        <f t="shared" si="6"/>
        <v>15</v>
      </c>
      <c r="AI125" s="21">
        <f t="shared" si="7"/>
        <v>0</v>
      </c>
    </row>
    <row r="126" spans="1:35" s="66" customFormat="1" ht="11.25">
      <c r="A126" s="204" t="s">
        <v>22</v>
      </c>
      <c r="B126" s="205"/>
      <c r="C126" s="205"/>
      <c r="D126" s="205"/>
      <c r="E126" s="205"/>
      <c r="F126" s="205"/>
      <c r="G126" s="205"/>
      <c r="H126" s="205"/>
      <c r="I126" s="205"/>
      <c r="J126" s="206"/>
      <c r="K126" s="53"/>
      <c r="L126" s="63"/>
      <c r="M126" s="63">
        <f>SUM(M104:M125)</f>
        <v>2527503000</v>
      </c>
      <c r="N126" s="11"/>
      <c r="O126" s="28"/>
      <c r="P126" s="28"/>
      <c r="Q126" s="28"/>
      <c r="R126" s="28"/>
      <c r="S126" s="28"/>
      <c r="T126" s="28"/>
      <c r="U126" s="28"/>
      <c r="V126" s="28"/>
      <c r="W126" s="28"/>
      <c r="X126" s="28"/>
      <c r="Y126" s="28"/>
      <c r="Z126" s="28"/>
      <c r="AA126" s="28"/>
      <c r="AB126" s="28"/>
      <c r="AC126" s="28"/>
      <c r="AD126" s="28"/>
      <c r="AE126" s="28"/>
      <c r="AF126" s="28"/>
      <c r="AG126" s="28"/>
      <c r="AH126" s="21"/>
      <c r="AI126" s="21"/>
    </row>
    <row r="127" spans="1:33" ht="11.25">
      <c r="A127" s="28"/>
      <c r="B127" s="11"/>
      <c r="C127" s="59"/>
      <c r="D127" s="43" t="s">
        <v>622</v>
      </c>
      <c r="E127" s="43"/>
      <c r="F127" s="59"/>
      <c r="G127" s="43"/>
      <c r="H127" s="59"/>
      <c r="I127" s="59"/>
      <c r="J127" s="59"/>
      <c r="K127" s="61"/>
      <c r="L127" s="62"/>
      <c r="M127" s="65"/>
      <c r="N127" s="11"/>
      <c r="O127" s="28"/>
      <c r="P127" s="28"/>
      <c r="Q127" s="28"/>
      <c r="R127" s="28"/>
      <c r="S127" s="28"/>
      <c r="T127" s="28"/>
      <c r="U127" s="28"/>
      <c r="V127" s="28"/>
      <c r="W127" s="28"/>
      <c r="X127" s="28"/>
      <c r="Y127" s="28"/>
      <c r="Z127" s="28"/>
      <c r="AA127" s="28"/>
      <c r="AB127" s="28"/>
      <c r="AC127" s="28"/>
      <c r="AD127" s="28"/>
      <c r="AE127" s="28"/>
      <c r="AF127" s="28"/>
      <c r="AG127" s="28"/>
    </row>
    <row r="128" spans="1:35" ht="168.75">
      <c r="A128" s="28">
        <v>108</v>
      </c>
      <c r="B128" s="11">
        <v>264</v>
      </c>
      <c r="C128" s="11">
        <v>670</v>
      </c>
      <c r="D128" s="12" t="s">
        <v>623</v>
      </c>
      <c r="E128" s="12" t="s">
        <v>623</v>
      </c>
      <c r="F128" s="11" t="s">
        <v>624</v>
      </c>
      <c r="G128" s="12" t="s">
        <v>625</v>
      </c>
      <c r="H128" s="11" t="s">
        <v>626</v>
      </c>
      <c r="I128" s="11" t="s">
        <v>627</v>
      </c>
      <c r="J128" s="11" t="s">
        <v>6</v>
      </c>
      <c r="K128" s="48">
        <v>15</v>
      </c>
      <c r="L128" s="65">
        <v>10133000</v>
      </c>
      <c r="M128" s="65">
        <f t="shared" si="9"/>
        <v>151995000</v>
      </c>
      <c r="N128" s="11">
        <v>0</v>
      </c>
      <c r="O128" s="28">
        <v>0</v>
      </c>
      <c r="P128" s="28">
        <v>0</v>
      </c>
      <c r="Q128" s="28">
        <v>0</v>
      </c>
      <c r="R128" s="28">
        <v>0</v>
      </c>
      <c r="S128" s="28">
        <v>0</v>
      </c>
      <c r="T128" s="28">
        <v>0</v>
      </c>
      <c r="U128" s="28">
        <v>0</v>
      </c>
      <c r="V128" s="28">
        <v>15</v>
      </c>
      <c r="W128" s="28">
        <v>0</v>
      </c>
      <c r="X128" s="28">
        <v>0</v>
      </c>
      <c r="Y128" s="28">
        <v>0</v>
      </c>
      <c r="Z128" s="28">
        <v>0</v>
      </c>
      <c r="AA128" s="28">
        <v>0</v>
      </c>
      <c r="AB128" s="28">
        <v>0</v>
      </c>
      <c r="AC128" s="28">
        <v>0</v>
      </c>
      <c r="AD128" s="28">
        <v>0</v>
      </c>
      <c r="AE128" s="28">
        <v>0</v>
      </c>
      <c r="AF128" s="28">
        <v>0</v>
      </c>
      <c r="AG128" s="28">
        <v>0</v>
      </c>
      <c r="AH128" s="21">
        <f t="shared" si="6"/>
        <v>15</v>
      </c>
      <c r="AI128" s="21">
        <f t="shared" si="7"/>
        <v>0</v>
      </c>
    </row>
    <row r="129" spans="1:35" ht="202.5">
      <c r="A129" s="28">
        <v>109</v>
      </c>
      <c r="B129" s="11">
        <v>265</v>
      </c>
      <c r="C129" s="11">
        <v>671</v>
      </c>
      <c r="D129" s="12" t="s">
        <v>628</v>
      </c>
      <c r="E129" s="12" t="s">
        <v>628</v>
      </c>
      <c r="F129" s="11" t="s">
        <v>624</v>
      </c>
      <c r="G129" s="12" t="s">
        <v>629</v>
      </c>
      <c r="H129" s="11" t="s">
        <v>626</v>
      </c>
      <c r="I129" s="11" t="s">
        <v>627</v>
      </c>
      <c r="J129" s="11" t="s">
        <v>6</v>
      </c>
      <c r="K129" s="48">
        <v>15</v>
      </c>
      <c r="L129" s="65">
        <v>10133000</v>
      </c>
      <c r="M129" s="65">
        <f t="shared" si="9"/>
        <v>151995000</v>
      </c>
      <c r="N129" s="11">
        <v>0</v>
      </c>
      <c r="O129" s="28">
        <v>0</v>
      </c>
      <c r="P129" s="28">
        <v>0</v>
      </c>
      <c r="Q129" s="28">
        <v>0</v>
      </c>
      <c r="R129" s="28">
        <v>0</v>
      </c>
      <c r="S129" s="28">
        <v>0</v>
      </c>
      <c r="T129" s="28">
        <v>0</v>
      </c>
      <c r="U129" s="28">
        <v>0</v>
      </c>
      <c r="V129" s="28">
        <v>15</v>
      </c>
      <c r="W129" s="28">
        <v>0</v>
      </c>
      <c r="X129" s="28">
        <v>0</v>
      </c>
      <c r="Y129" s="28">
        <v>0</v>
      </c>
      <c r="Z129" s="28">
        <v>0</v>
      </c>
      <c r="AA129" s="28">
        <v>0</v>
      </c>
      <c r="AB129" s="28">
        <v>0</v>
      </c>
      <c r="AC129" s="28">
        <v>0</v>
      </c>
      <c r="AD129" s="28">
        <v>0</v>
      </c>
      <c r="AE129" s="28">
        <v>0</v>
      </c>
      <c r="AF129" s="28">
        <v>0</v>
      </c>
      <c r="AG129" s="28">
        <v>0</v>
      </c>
      <c r="AH129" s="21">
        <f t="shared" si="6"/>
        <v>15</v>
      </c>
      <c r="AI129" s="21">
        <f t="shared" si="7"/>
        <v>0</v>
      </c>
    </row>
    <row r="130" spans="1:35" ht="213.75">
      <c r="A130" s="28">
        <v>110</v>
      </c>
      <c r="B130" s="14">
        <v>266</v>
      </c>
      <c r="C130" s="11">
        <v>672</v>
      </c>
      <c r="D130" s="12" t="s">
        <v>630</v>
      </c>
      <c r="E130" s="12" t="s">
        <v>630</v>
      </c>
      <c r="F130" s="11" t="s">
        <v>631</v>
      </c>
      <c r="G130" s="12" t="s">
        <v>632</v>
      </c>
      <c r="H130" s="11" t="s">
        <v>626</v>
      </c>
      <c r="I130" s="11" t="s">
        <v>627</v>
      </c>
      <c r="J130" s="11" t="s">
        <v>6</v>
      </c>
      <c r="K130" s="48">
        <v>54</v>
      </c>
      <c r="L130" s="65">
        <v>3610000</v>
      </c>
      <c r="M130" s="65">
        <f t="shared" si="9"/>
        <v>194940000</v>
      </c>
      <c r="N130" s="11">
        <v>0</v>
      </c>
      <c r="O130" s="28">
        <v>0</v>
      </c>
      <c r="P130" s="28">
        <v>0</v>
      </c>
      <c r="Q130" s="28">
        <v>0</v>
      </c>
      <c r="R130" s="28">
        <v>0</v>
      </c>
      <c r="S130" s="28">
        <v>0</v>
      </c>
      <c r="T130" s="28">
        <v>0</v>
      </c>
      <c r="U130" s="28">
        <v>0</v>
      </c>
      <c r="V130" s="28">
        <v>54</v>
      </c>
      <c r="W130" s="28">
        <v>0</v>
      </c>
      <c r="X130" s="28">
        <v>0</v>
      </c>
      <c r="Y130" s="28">
        <v>0</v>
      </c>
      <c r="Z130" s="28">
        <v>0</v>
      </c>
      <c r="AA130" s="28">
        <v>0</v>
      </c>
      <c r="AB130" s="28">
        <v>0</v>
      </c>
      <c r="AC130" s="28">
        <v>0</v>
      </c>
      <c r="AD130" s="28">
        <v>0</v>
      </c>
      <c r="AE130" s="28">
        <v>0</v>
      </c>
      <c r="AF130" s="28">
        <v>0</v>
      </c>
      <c r="AG130" s="28">
        <v>0</v>
      </c>
      <c r="AH130" s="21">
        <f t="shared" si="6"/>
        <v>54</v>
      </c>
      <c r="AI130" s="21">
        <f t="shared" si="7"/>
        <v>0</v>
      </c>
    </row>
    <row r="131" spans="1:35" ht="112.5">
      <c r="A131" s="28">
        <v>111</v>
      </c>
      <c r="B131" s="14">
        <v>267</v>
      </c>
      <c r="C131" s="11">
        <v>673</v>
      </c>
      <c r="D131" s="12" t="s">
        <v>633</v>
      </c>
      <c r="E131" s="12" t="s">
        <v>633</v>
      </c>
      <c r="F131" s="11" t="s">
        <v>634</v>
      </c>
      <c r="G131" s="12" t="s">
        <v>635</v>
      </c>
      <c r="H131" s="11" t="s">
        <v>626</v>
      </c>
      <c r="I131" s="11" t="s">
        <v>627</v>
      </c>
      <c r="J131" s="11" t="s">
        <v>6</v>
      </c>
      <c r="K131" s="48">
        <v>5</v>
      </c>
      <c r="L131" s="65">
        <v>2665000</v>
      </c>
      <c r="M131" s="65">
        <f t="shared" si="9"/>
        <v>13325000</v>
      </c>
      <c r="N131" s="11">
        <v>0</v>
      </c>
      <c r="O131" s="28">
        <v>0</v>
      </c>
      <c r="P131" s="28">
        <v>0</v>
      </c>
      <c r="Q131" s="28">
        <v>0</v>
      </c>
      <c r="R131" s="28">
        <v>0</v>
      </c>
      <c r="S131" s="28">
        <v>0</v>
      </c>
      <c r="T131" s="28">
        <v>0</v>
      </c>
      <c r="U131" s="28">
        <v>0</v>
      </c>
      <c r="V131" s="28">
        <v>5</v>
      </c>
      <c r="W131" s="28">
        <v>0</v>
      </c>
      <c r="X131" s="28">
        <v>0</v>
      </c>
      <c r="Y131" s="28">
        <v>0</v>
      </c>
      <c r="Z131" s="28">
        <v>0</v>
      </c>
      <c r="AA131" s="28">
        <v>0</v>
      </c>
      <c r="AB131" s="28">
        <v>0</v>
      </c>
      <c r="AC131" s="28">
        <v>0</v>
      </c>
      <c r="AD131" s="28">
        <v>0</v>
      </c>
      <c r="AE131" s="28">
        <v>0</v>
      </c>
      <c r="AF131" s="28">
        <v>0</v>
      </c>
      <c r="AG131" s="28">
        <v>0</v>
      </c>
      <c r="AH131" s="21">
        <f t="shared" si="6"/>
        <v>5</v>
      </c>
      <c r="AI131" s="21">
        <f t="shared" si="7"/>
        <v>0</v>
      </c>
    </row>
    <row r="132" spans="1:35" ht="112.5">
      <c r="A132" s="28">
        <v>112</v>
      </c>
      <c r="B132" s="14">
        <v>268</v>
      </c>
      <c r="C132" s="11">
        <v>674</v>
      </c>
      <c r="D132" s="12" t="s">
        <v>636</v>
      </c>
      <c r="E132" s="12" t="s">
        <v>636</v>
      </c>
      <c r="F132" s="11" t="s">
        <v>634</v>
      </c>
      <c r="G132" s="12" t="s">
        <v>637</v>
      </c>
      <c r="H132" s="11" t="s">
        <v>626</v>
      </c>
      <c r="I132" s="11" t="s">
        <v>627</v>
      </c>
      <c r="J132" s="11" t="s">
        <v>6</v>
      </c>
      <c r="K132" s="48">
        <v>5</v>
      </c>
      <c r="L132" s="65">
        <v>3074000</v>
      </c>
      <c r="M132" s="65">
        <f t="shared" si="9"/>
        <v>15370000</v>
      </c>
      <c r="N132" s="11">
        <v>0</v>
      </c>
      <c r="O132" s="28">
        <v>0</v>
      </c>
      <c r="P132" s="28">
        <v>0</v>
      </c>
      <c r="Q132" s="28">
        <v>0</v>
      </c>
      <c r="R132" s="28">
        <v>0</v>
      </c>
      <c r="S132" s="28">
        <v>0</v>
      </c>
      <c r="T132" s="28">
        <v>0</v>
      </c>
      <c r="U132" s="28">
        <v>0</v>
      </c>
      <c r="V132" s="28">
        <v>5</v>
      </c>
      <c r="W132" s="28">
        <v>0</v>
      </c>
      <c r="X132" s="28">
        <v>0</v>
      </c>
      <c r="Y132" s="28">
        <v>0</v>
      </c>
      <c r="Z132" s="28">
        <v>0</v>
      </c>
      <c r="AA132" s="28">
        <v>0</v>
      </c>
      <c r="AB132" s="28">
        <v>0</v>
      </c>
      <c r="AC132" s="28">
        <v>0</v>
      </c>
      <c r="AD132" s="28">
        <v>0</v>
      </c>
      <c r="AE132" s="28">
        <v>0</v>
      </c>
      <c r="AF132" s="28">
        <v>0</v>
      </c>
      <c r="AG132" s="28">
        <v>0</v>
      </c>
      <c r="AH132" s="21">
        <f t="shared" si="6"/>
        <v>5</v>
      </c>
      <c r="AI132" s="21">
        <f t="shared" si="7"/>
        <v>0</v>
      </c>
    </row>
    <row r="133" spans="1:35" ht="45">
      <c r="A133" s="28">
        <v>113</v>
      </c>
      <c r="B133" s="14">
        <v>269</v>
      </c>
      <c r="C133" s="11">
        <v>675</v>
      </c>
      <c r="D133" s="12" t="s">
        <v>638</v>
      </c>
      <c r="E133" s="12" t="s">
        <v>638</v>
      </c>
      <c r="F133" s="11" t="s">
        <v>639</v>
      </c>
      <c r="G133" s="12" t="s">
        <v>640</v>
      </c>
      <c r="H133" s="11" t="s">
        <v>626</v>
      </c>
      <c r="I133" s="11" t="s">
        <v>627</v>
      </c>
      <c r="J133" s="11" t="s">
        <v>6</v>
      </c>
      <c r="K133" s="48">
        <v>12</v>
      </c>
      <c r="L133" s="65">
        <v>15367000</v>
      </c>
      <c r="M133" s="65">
        <f t="shared" si="9"/>
        <v>184404000</v>
      </c>
      <c r="N133" s="11">
        <v>0</v>
      </c>
      <c r="O133" s="28">
        <v>0</v>
      </c>
      <c r="P133" s="28">
        <v>0</v>
      </c>
      <c r="Q133" s="28">
        <v>0</v>
      </c>
      <c r="R133" s="28">
        <v>0</v>
      </c>
      <c r="S133" s="28">
        <v>0</v>
      </c>
      <c r="T133" s="28">
        <v>0</v>
      </c>
      <c r="U133" s="28">
        <v>0</v>
      </c>
      <c r="V133" s="28">
        <v>12</v>
      </c>
      <c r="W133" s="28">
        <v>0</v>
      </c>
      <c r="X133" s="28">
        <v>0</v>
      </c>
      <c r="Y133" s="28">
        <v>0</v>
      </c>
      <c r="Z133" s="28">
        <v>0</v>
      </c>
      <c r="AA133" s="28">
        <v>0</v>
      </c>
      <c r="AB133" s="28">
        <v>0</v>
      </c>
      <c r="AC133" s="28">
        <v>0</v>
      </c>
      <c r="AD133" s="28">
        <v>0</v>
      </c>
      <c r="AE133" s="28">
        <v>0</v>
      </c>
      <c r="AF133" s="28">
        <v>0</v>
      </c>
      <c r="AG133" s="28">
        <v>0</v>
      </c>
      <c r="AH133" s="21">
        <f t="shared" si="6"/>
        <v>12</v>
      </c>
      <c r="AI133" s="21">
        <f t="shared" si="7"/>
        <v>0</v>
      </c>
    </row>
    <row r="134" spans="1:35" ht="56.25">
      <c r="A134" s="28">
        <v>114</v>
      </c>
      <c r="B134" s="14">
        <v>270</v>
      </c>
      <c r="C134" s="11">
        <v>676</v>
      </c>
      <c r="D134" s="12" t="s">
        <v>641</v>
      </c>
      <c r="E134" s="12" t="s">
        <v>642</v>
      </c>
      <c r="F134" s="11" t="s">
        <v>643</v>
      </c>
      <c r="G134" s="12" t="s">
        <v>644</v>
      </c>
      <c r="H134" s="11" t="s">
        <v>626</v>
      </c>
      <c r="I134" s="11" t="s">
        <v>627</v>
      </c>
      <c r="J134" s="11" t="s">
        <v>6</v>
      </c>
      <c r="K134" s="48">
        <v>28</v>
      </c>
      <c r="L134" s="65">
        <v>1757000</v>
      </c>
      <c r="M134" s="65">
        <f t="shared" si="9"/>
        <v>49196000</v>
      </c>
      <c r="N134" s="11">
        <v>0</v>
      </c>
      <c r="O134" s="28">
        <v>0</v>
      </c>
      <c r="P134" s="28">
        <v>0</v>
      </c>
      <c r="Q134" s="28">
        <v>0</v>
      </c>
      <c r="R134" s="28">
        <v>0</v>
      </c>
      <c r="S134" s="28">
        <v>0</v>
      </c>
      <c r="T134" s="28">
        <v>0</v>
      </c>
      <c r="U134" s="28">
        <v>0</v>
      </c>
      <c r="V134" s="28">
        <v>28</v>
      </c>
      <c r="W134" s="28">
        <v>0</v>
      </c>
      <c r="X134" s="28">
        <v>0</v>
      </c>
      <c r="Y134" s="28">
        <v>0</v>
      </c>
      <c r="Z134" s="28">
        <v>0</v>
      </c>
      <c r="AA134" s="28">
        <v>0</v>
      </c>
      <c r="AB134" s="28">
        <v>0</v>
      </c>
      <c r="AC134" s="28">
        <v>0</v>
      </c>
      <c r="AD134" s="28">
        <v>0</v>
      </c>
      <c r="AE134" s="28">
        <v>0</v>
      </c>
      <c r="AF134" s="28">
        <v>0</v>
      </c>
      <c r="AG134" s="28">
        <v>0</v>
      </c>
      <c r="AH134" s="21">
        <f t="shared" si="6"/>
        <v>28</v>
      </c>
      <c r="AI134" s="21">
        <f t="shared" si="7"/>
        <v>0</v>
      </c>
    </row>
    <row r="135" spans="1:35" s="66" customFormat="1" ht="11.25">
      <c r="A135" s="204" t="s">
        <v>22</v>
      </c>
      <c r="B135" s="205"/>
      <c r="C135" s="205"/>
      <c r="D135" s="205"/>
      <c r="E135" s="205"/>
      <c r="F135" s="205"/>
      <c r="G135" s="205"/>
      <c r="H135" s="205"/>
      <c r="I135" s="205"/>
      <c r="J135" s="206"/>
      <c r="K135" s="53"/>
      <c r="L135" s="63"/>
      <c r="M135" s="63">
        <f>SUM(M128:M134)</f>
        <v>761225000</v>
      </c>
      <c r="N135" s="11"/>
      <c r="O135" s="28"/>
      <c r="P135" s="28"/>
      <c r="Q135" s="28"/>
      <c r="R135" s="28"/>
      <c r="S135" s="28"/>
      <c r="T135" s="28"/>
      <c r="U135" s="28"/>
      <c r="V135" s="28"/>
      <c r="W135" s="28"/>
      <c r="X135" s="28"/>
      <c r="Y135" s="28"/>
      <c r="Z135" s="28"/>
      <c r="AA135" s="28"/>
      <c r="AB135" s="28"/>
      <c r="AC135" s="28"/>
      <c r="AD135" s="28"/>
      <c r="AE135" s="28"/>
      <c r="AF135" s="28"/>
      <c r="AG135" s="28"/>
      <c r="AH135" s="21"/>
      <c r="AI135" s="21"/>
    </row>
    <row r="136" spans="1:33" ht="11.25">
      <c r="A136" s="28"/>
      <c r="B136" s="11"/>
      <c r="C136" s="59"/>
      <c r="D136" s="43" t="s">
        <v>645</v>
      </c>
      <c r="E136" s="43"/>
      <c r="F136" s="59"/>
      <c r="G136" s="43"/>
      <c r="H136" s="59"/>
      <c r="I136" s="59"/>
      <c r="J136" s="59"/>
      <c r="K136" s="61"/>
      <c r="L136" s="65"/>
      <c r="M136" s="63"/>
      <c r="N136" s="11"/>
      <c r="O136" s="28"/>
      <c r="P136" s="28"/>
      <c r="Q136" s="28"/>
      <c r="R136" s="28"/>
      <c r="S136" s="28"/>
      <c r="T136" s="28"/>
      <c r="U136" s="28"/>
      <c r="V136" s="28"/>
      <c r="W136" s="28"/>
      <c r="X136" s="28"/>
      <c r="Y136" s="28"/>
      <c r="Z136" s="28"/>
      <c r="AA136" s="28"/>
      <c r="AB136" s="28"/>
      <c r="AC136" s="28"/>
      <c r="AD136" s="28"/>
      <c r="AE136" s="28"/>
      <c r="AF136" s="28"/>
      <c r="AG136" s="28"/>
    </row>
    <row r="137" spans="1:35" ht="258.75">
      <c r="A137" s="28">
        <v>115</v>
      </c>
      <c r="B137" s="11">
        <v>294</v>
      </c>
      <c r="C137" s="11">
        <v>827</v>
      </c>
      <c r="D137" s="12" t="s">
        <v>646</v>
      </c>
      <c r="E137" s="12" t="s">
        <v>647</v>
      </c>
      <c r="F137" s="11" t="s">
        <v>648</v>
      </c>
      <c r="G137" s="12" t="s">
        <v>649</v>
      </c>
      <c r="H137" s="11" t="s">
        <v>650</v>
      </c>
      <c r="I137" s="11" t="s">
        <v>651</v>
      </c>
      <c r="J137" s="11" t="s">
        <v>6</v>
      </c>
      <c r="K137" s="48">
        <v>25</v>
      </c>
      <c r="L137" s="65">
        <v>1813000</v>
      </c>
      <c r="M137" s="65">
        <f aca="true" t="shared" si="10" ref="M137:M166">L137*K137</f>
        <v>45325000</v>
      </c>
      <c r="N137" s="11">
        <v>0</v>
      </c>
      <c r="O137" s="28">
        <v>0</v>
      </c>
      <c r="P137" s="28">
        <v>0</v>
      </c>
      <c r="Q137" s="28">
        <v>0</v>
      </c>
      <c r="R137" s="28">
        <v>0</v>
      </c>
      <c r="S137" s="28">
        <v>0</v>
      </c>
      <c r="T137" s="28">
        <v>0</v>
      </c>
      <c r="U137" s="28">
        <v>0</v>
      </c>
      <c r="V137" s="28">
        <v>25</v>
      </c>
      <c r="W137" s="28">
        <v>0</v>
      </c>
      <c r="X137" s="28">
        <v>0</v>
      </c>
      <c r="Y137" s="28">
        <v>0</v>
      </c>
      <c r="Z137" s="28">
        <v>0</v>
      </c>
      <c r="AA137" s="28">
        <v>0</v>
      </c>
      <c r="AB137" s="28">
        <v>0</v>
      </c>
      <c r="AC137" s="28">
        <v>0</v>
      </c>
      <c r="AD137" s="28">
        <v>0</v>
      </c>
      <c r="AE137" s="28">
        <v>0</v>
      </c>
      <c r="AF137" s="28">
        <v>0</v>
      </c>
      <c r="AG137" s="28">
        <v>0</v>
      </c>
      <c r="AH137" s="21">
        <f t="shared" si="6"/>
        <v>25</v>
      </c>
      <c r="AI137" s="21">
        <f t="shared" si="7"/>
        <v>0</v>
      </c>
    </row>
    <row r="138" spans="1:35" ht="315">
      <c r="A138" s="28">
        <v>116</v>
      </c>
      <c r="B138" s="11">
        <v>295</v>
      </c>
      <c r="C138" s="11">
        <v>828</v>
      </c>
      <c r="D138" s="12" t="s">
        <v>652</v>
      </c>
      <c r="E138" s="12" t="s">
        <v>653</v>
      </c>
      <c r="F138" s="11" t="s">
        <v>648</v>
      </c>
      <c r="G138" s="12" t="s">
        <v>654</v>
      </c>
      <c r="H138" s="11" t="s">
        <v>650</v>
      </c>
      <c r="I138" s="11" t="s">
        <v>651</v>
      </c>
      <c r="J138" s="11" t="s">
        <v>6</v>
      </c>
      <c r="K138" s="48">
        <v>33</v>
      </c>
      <c r="L138" s="65">
        <v>1554000</v>
      </c>
      <c r="M138" s="65">
        <f t="shared" si="10"/>
        <v>51282000</v>
      </c>
      <c r="N138" s="11">
        <v>0</v>
      </c>
      <c r="O138" s="28">
        <v>0</v>
      </c>
      <c r="P138" s="28">
        <v>0</v>
      </c>
      <c r="Q138" s="28">
        <v>0</v>
      </c>
      <c r="R138" s="28">
        <v>0</v>
      </c>
      <c r="S138" s="28">
        <v>0</v>
      </c>
      <c r="T138" s="28">
        <v>0</v>
      </c>
      <c r="U138" s="28">
        <v>0</v>
      </c>
      <c r="V138" s="28">
        <v>25</v>
      </c>
      <c r="W138" s="28">
        <v>0</v>
      </c>
      <c r="X138" s="28">
        <v>8</v>
      </c>
      <c r="Y138" s="28">
        <v>0</v>
      </c>
      <c r="Z138" s="28">
        <v>0</v>
      </c>
      <c r="AA138" s="28">
        <v>0</v>
      </c>
      <c r="AB138" s="28">
        <v>0</v>
      </c>
      <c r="AC138" s="28">
        <v>0</v>
      </c>
      <c r="AD138" s="28">
        <v>0</v>
      </c>
      <c r="AE138" s="28">
        <v>0</v>
      </c>
      <c r="AF138" s="28">
        <v>0</v>
      </c>
      <c r="AG138" s="28">
        <v>0</v>
      </c>
      <c r="AH138" s="21">
        <f aca="true" t="shared" si="11" ref="AH138:AH172">SUM(N138:AG138)</f>
        <v>33</v>
      </c>
      <c r="AI138" s="21">
        <f aca="true" t="shared" si="12" ref="AI138:AI172">AH138-K138</f>
        <v>0</v>
      </c>
    </row>
    <row r="139" spans="1:35" ht="281.25">
      <c r="A139" s="28">
        <v>117</v>
      </c>
      <c r="B139" s="11">
        <v>296</v>
      </c>
      <c r="C139" s="11">
        <v>829</v>
      </c>
      <c r="D139" s="12" t="s">
        <v>655</v>
      </c>
      <c r="E139" s="12" t="s">
        <v>656</v>
      </c>
      <c r="F139" s="11" t="s">
        <v>648</v>
      </c>
      <c r="G139" s="12" t="s">
        <v>657</v>
      </c>
      <c r="H139" s="11" t="s">
        <v>650</v>
      </c>
      <c r="I139" s="11" t="s">
        <v>651</v>
      </c>
      <c r="J139" s="11" t="s">
        <v>6</v>
      </c>
      <c r="K139" s="48">
        <v>33</v>
      </c>
      <c r="L139" s="65">
        <v>2590000</v>
      </c>
      <c r="M139" s="65">
        <f t="shared" si="10"/>
        <v>85470000</v>
      </c>
      <c r="N139" s="11">
        <v>0</v>
      </c>
      <c r="O139" s="28">
        <v>0</v>
      </c>
      <c r="P139" s="28">
        <v>0</v>
      </c>
      <c r="Q139" s="28">
        <v>0</v>
      </c>
      <c r="R139" s="28">
        <v>0</v>
      </c>
      <c r="S139" s="28">
        <v>0</v>
      </c>
      <c r="T139" s="28">
        <v>0</v>
      </c>
      <c r="U139" s="28">
        <v>0</v>
      </c>
      <c r="V139" s="28">
        <v>25</v>
      </c>
      <c r="W139" s="28">
        <v>0</v>
      </c>
      <c r="X139" s="28">
        <v>8</v>
      </c>
      <c r="Y139" s="28">
        <v>0</v>
      </c>
      <c r="Z139" s="28">
        <v>0</v>
      </c>
      <c r="AA139" s="28">
        <v>0</v>
      </c>
      <c r="AB139" s="28">
        <v>0</v>
      </c>
      <c r="AC139" s="28">
        <v>0</v>
      </c>
      <c r="AD139" s="28">
        <v>0</v>
      </c>
      <c r="AE139" s="28">
        <v>0</v>
      </c>
      <c r="AF139" s="28">
        <v>0</v>
      </c>
      <c r="AG139" s="28">
        <v>0</v>
      </c>
      <c r="AH139" s="21">
        <f t="shared" si="11"/>
        <v>33</v>
      </c>
      <c r="AI139" s="21">
        <f t="shared" si="12"/>
        <v>0</v>
      </c>
    </row>
    <row r="140" spans="1:35" ht="337.5">
      <c r="A140" s="28">
        <v>118</v>
      </c>
      <c r="B140" s="11">
        <v>297</v>
      </c>
      <c r="C140" s="11">
        <v>830</v>
      </c>
      <c r="D140" s="12" t="s">
        <v>658</v>
      </c>
      <c r="E140" s="12" t="s">
        <v>659</v>
      </c>
      <c r="F140" s="11" t="s">
        <v>648</v>
      </c>
      <c r="G140" s="12" t="s">
        <v>660</v>
      </c>
      <c r="H140" s="11" t="s">
        <v>650</v>
      </c>
      <c r="I140" s="11" t="s">
        <v>651</v>
      </c>
      <c r="J140" s="11" t="s">
        <v>6</v>
      </c>
      <c r="K140" s="48">
        <v>25</v>
      </c>
      <c r="L140" s="65">
        <v>1813000</v>
      </c>
      <c r="M140" s="65">
        <f t="shared" si="10"/>
        <v>45325000</v>
      </c>
      <c r="N140" s="11">
        <v>0</v>
      </c>
      <c r="O140" s="28">
        <v>0</v>
      </c>
      <c r="P140" s="28">
        <v>0</v>
      </c>
      <c r="Q140" s="28">
        <v>0</v>
      </c>
      <c r="R140" s="28">
        <v>0</v>
      </c>
      <c r="S140" s="28">
        <v>0</v>
      </c>
      <c r="T140" s="28">
        <v>0</v>
      </c>
      <c r="U140" s="28">
        <v>0</v>
      </c>
      <c r="V140" s="28">
        <v>25</v>
      </c>
      <c r="W140" s="28">
        <v>0</v>
      </c>
      <c r="X140" s="28">
        <v>0</v>
      </c>
      <c r="Y140" s="28">
        <v>0</v>
      </c>
      <c r="Z140" s="28">
        <v>0</v>
      </c>
      <c r="AA140" s="28">
        <v>0</v>
      </c>
      <c r="AB140" s="28">
        <v>0</v>
      </c>
      <c r="AC140" s="28">
        <v>0</v>
      </c>
      <c r="AD140" s="28">
        <v>0</v>
      </c>
      <c r="AE140" s="28">
        <v>0</v>
      </c>
      <c r="AF140" s="28">
        <v>0</v>
      </c>
      <c r="AG140" s="28">
        <v>0</v>
      </c>
      <c r="AH140" s="21">
        <f t="shared" si="11"/>
        <v>25</v>
      </c>
      <c r="AI140" s="21">
        <f t="shared" si="12"/>
        <v>0</v>
      </c>
    </row>
    <row r="141" spans="1:35" ht="281.25">
      <c r="A141" s="28">
        <v>119</v>
      </c>
      <c r="B141" s="11">
        <v>298</v>
      </c>
      <c r="C141" s="11">
        <v>831</v>
      </c>
      <c r="D141" s="12" t="s">
        <v>661</v>
      </c>
      <c r="E141" s="12" t="s">
        <v>662</v>
      </c>
      <c r="F141" s="11" t="s">
        <v>648</v>
      </c>
      <c r="G141" s="12" t="s">
        <v>663</v>
      </c>
      <c r="H141" s="11" t="s">
        <v>650</v>
      </c>
      <c r="I141" s="11" t="s">
        <v>651</v>
      </c>
      <c r="J141" s="11" t="s">
        <v>6</v>
      </c>
      <c r="K141" s="48">
        <v>25</v>
      </c>
      <c r="L141" s="65">
        <v>1191000</v>
      </c>
      <c r="M141" s="65">
        <f t="shared" si="10"/>
        <v>29775000</v>
      </c>
      <c r="N141" s="11">
        <v>0</v>
      </c>
      <c r="O141" s="28">
        <v>0</v>
      </c>
      <c r="P141" s="28">
        <v>0</v>
      </c>
      <c r="Q141" s="28">
        <v>0</v>
      </c>
      <c r="R141" s="28">
        <v>0</v>
      </c>
      <c r="S141" s="28">
        <v>0</v>
      </c>
      <c r="T141" s="28">
        <v>0</v>
      </c>
      <c r="U141" s="28">
        <v>0</v>
      </c>
      <c r="V141" s="28">
        <v>25</v>
      </c>
      <c r="W141" s="28">
        <v>0</v>
      </c>
      <c r="X141" s="28">
        <v>0</v>
      </c>
      <c r="Y141" s="28">
        <v>0</v>
      </c>
      <c r="Z141" s="28">
        <v>0</v>
      </c>
      <c r="AA141" s="28">
        <v>0</v>
      </c>
      <c r="AB141" s="28">
        <v>0</v>
      </c>
      <c r="AC141" s="28">
        <v>0</v>
      </c>
      <c r="AD141" s="28">
        <v>0</v>
      </c>
      <c r="AE141" s="28">
        <v>0</v>
      </c>
      <c r="AF141" s="28">
        <v>0</v>
      </c>
      <c r="AG141" s="28">
        <v>0</v>
      </c>
      <c r="AH141" s="21">
        <f t="shared" si="11"/>
        <v>25</v>
      </c>
      <c r="AI141" s="21">
        <f t="shared" si="12"/>
        <v>0</v>
      </c>
    </row>
    <row r="142" spans="1:35" ht="292.5">
      <c r="A142" s="28">
        <v>120</v>
      </c>
      <c r="B142" s="11">
        <v>299</v>
      </c>
      <c r="C142" s="11">
        <v>832</v>
      </c>
      <c r="D142" s="12" t="s">
        <v>664</v>
      </c>
      <c r="E142" s="12" t="s">
        <v>665</v>
      </c>
      <c r="F142" s="11" t="s">
        <v>648</v>
      </c>
      <c r="G142" s="12" t="s">
        <v>666</v>
      </c>
      <c r="H142" s="11" t="s">
        <v>650</v>
      </c>
      <c r="I142" s="11" t="s">
        <v>651</v>
      </c>
      <c r="J142" s="11" t="s">
        <v>6</v>
      </c>
      <c r="K142" s="48">
        <v>25</v>
      </c>
      <c r="L142" s="65">
        <v>1684000</v>
      </c>
      <c r="M142" s="65">
        <f t="shared" si="10"/>
        <v>42100000</v>
      </c>
      <c r="N142" s="11">
        <v>0</v>
      </c>
      <c r="O142" s="28">
        <v>0</v>
      </c>
      <c r="P142" s="28">
        <v>0</v>
      </c>
      <c r="Q142" s="28">
        <v>0</v>
      </c>
      <c r="R142" s="28">
        <v>0</v>
      </c>
      <c r="S142" s="28">
        <v>0</v>
      </c>
      <c r="T142" s="28">
        <v>0</v>
      </c>
      <c r="U142" s="28">
        <v>0</v>
      </c>
      <c r="V142" s="28">
        <v>25</v>
      </c>
      <c r="W142" s="28">
        <v>0</v>
      </c>
      <c r="X142" s="28">
        <v>0</v>
      </c>
      <c r="Y142" s="28">
        <v>0</v>
      </c>
      <c r="Z142" s="28">
        <v>0</v>
      </c>
      <c r="AA142" s="28">
        <v>0</v>
      </c>
      <c r="AB142" s="28">
        <v>0</v>
      </c>
      <c r="AC142" s="28">
        <v>0</v>
      </c>
      <c r="AD142" s="28">
        <v>0</v>
      </c>
      <c r="AE142" s="28">
        <v>0</v>
      </c>
      <c r="AF142" s="28">
        <v>0</v>
      </c>
      <c r="AG142" s="28">
        <v>0</v>
      </c>
      <c r="AH142" s="21">
        <f t="shared" si="11"/>
        <v>25</v>
      </c>
      <c r="AI142" s="21">
        <f t="shared" si="12"/>
        <v>0</v>
      </c>
    </row>
    <row r="143" spans="1:35" ht="326.25">
      <c r="A143" s="28">
        <v>121</v>
      </c>
      <c r="B143" s="11">
        <v>300</v>
      </c>
      <c r="C143" s="11">
        <v>833</v>
      </c>
      <c r="D143" s="12" t="s">
        <v>667</v>
      </c>
      <c r="E143" s="12" t="s">
        <v>668</v>
      </c>
      <c r="F143" s="11" t="s">
        <v>648</v>
      </c>
      <c r="G143" s="12" t="s">
        <v>669</v>
      </c>
      <c r="H143" s="11" t="s">
        <v>650</v>
      </c>
      <c r="I143" s="11" t="s">
        <v>651</v>
      </c>
      <c r="J143" s="11" t="s">
        <v>6</v>
      </c>
      <c r="K143" s="48">
        <v>33</v>
      </c>
      <c r="L143" s="65">
        <v>1554000</v>
      </c>
      <c r="M143" s="65">
        <f t="shared" si="10"/>
        <v>51282000</v>
      </c>
      <c r="N143" s="11">
        <v>0</v>
      </c>
      <c r="O143" s="28">
        <v>0</v>
      </c>
      <c r="P143" s="28">
        <v>0</v>
      </c>
      <c r="Q143" s="28">
        <v>0</v>
      </c>
      <c r="R143" s="28">
        <v>0</v>
      </c>
      <c r="S143" s="28">
        <v>0</v>
      </c>
      <c r="T143" s="28">
        <v>0</v>
      </c>
      <c r="U143" s="28">
        <v>0</v>
      </c>
      <c r="V143" s="28">
        <v>25</v>
      </c>
      <c r="W143" s="28">
        <v>0</v>
      </c>
      <c r="X143" s="28">
        <v>8</v>
      </c>
      <c r="Y143" s="28">
        <v>0</v>
      </c>
      <c r="Z143" s="28">
        <v>0</v>
      </c>
      <c r="AA143" s="28">
        <v>0</v>
      </c>
      <c r="AB143" s="28">
        <v>0</v>
      </c>
      <c r="AC143" s="28">
        <v>0</v>
      </c>
      <c r="AD143" s="28">
        <v>0</v>
      </c>
      <c r="AE143" s="28">
        <v>0</v>
      </c>
      <c r="AF143" s="28">
        <v>0</v>
      </c>
      <c r="AG143" s="28">
        <v>0</v>
      </c>
      <c r="AH143" s="21">
        <f t="shared" si="11"/>
        <v>33</v>
      </c>
      <c r="AI143" s="21">
        <f t="shared" si="12"/>
        <v>0</v>
      </c>
    </row>
    <row r="144" spans="1:35" ht="270">
      <c r="A144" s="28">
        <v>122</v>
      </c>
      <c r="B144" s="11">
        <v>301</v>
      </c>
      <c r="C144" s="11">
        <v>834</v>
      </c>
      <c r="D144" s="12" t="s">
        <v>670</v>
      </c>
      <c r="E144" s="12" t="s">
        <v>671</v>
      </c>
      <c r="F144" s="11" t="s">
        <v>648</v>
      </c>
      <c r="G144" s="12" t="s">
        <v>672</v>
      </c>
      <c r="H144" s="11" t="s">
        <v>650</v>
      </c>
      <c r="I144" s="11" t="s">
        <v>651</v>
      </c>
      <c r="J144" s="11" t="s">
        <v>6</v>
      </c>
      <c r="K144" s="48">
        <v>25</v>
      </c>
      <c r="L144" s="65">
        <v>1787000</v>
      </c>
      <c r="M144" s="65">
        <f t="shared" si="10"/>
        <v>44675000</v>
      </c>
      <c r="N144" s="11">
        <v>0</v>
      </c>
      <c r="O144" s="28">
        <v>0</v>
      </c>
      <c r="P144" s="28">
        <v>0</v>
      </c>
      <c r="Q144" s="28">
        <v>0</v>
      </c>
      <c r="R144" s="28">
        <v>0</v>
      </c>
      <c r="S144" s="28">
        <v>0</v>
      </c>
      <c r="T144" s="28">
        <v>0</v>
      </c>
      <c r="U144" s="28">
        <v>0</v>
      </c>
      <c r="V144" s="28">
        <v>25</v>
      </c>
      <c r="W144" s="28">
        <v>0</v>
      </c>
      <c r="X144" s="28">
        <v>0</v>
      </c>
      <c r="Y144" s="28">
        <v>0</v>
      </c>
      <c r="Z144" s="28">
        <v>0</v>
      </c>
      <c r="AA144" s="28">
        <v>0</v>
      </c>
      <c r="AB144" s="28">
        <v>0</v>
      </c>
      <c r="AC144" s="28">
        <v>0</v>
      </c>
      <c r="AD144" s="28">
        <v>0</v>
      </c>
      <c r="AE144" s="28">
        <v>0</v>
      </c>
      <c r="AF144" s="28">
        <v>0</v>
      </c>
      <c r="AG144" s="28">
        <v>0</v>
      </c>
      <c r="AH144" s="21">
        <f t="shared" si="11"/>
        <v>25</v>
      </c>
      <c r="AI144" s="21">
        <f t="shared" si="12"/>
        <v>0</v>
      </c>
    </row>
    <row r="145" spans="1:35" ht="281.25">
      <c r="A145" s="28">
        <v>123</v>
      </c>
      <c r="B145" s="11">
        <v>302</v>
      </c>
      <c r="C145" s="11">
        <v>835</v>
      </c>
      <c r="D145" s="12" t="s">
        <v>673</v>
      </c>
      <c r="E145" s="12" t="s">
        <v>674</v>
      </c>
      <c r="F145" s="11" t="s">
        <v>648</v>
      </c>
      <c r="G145" s="12" t="s">
        <v>675</v>
      </c>
      <c r="H145" s="11" t="s">
        <v>650</v>
      </c>
      <c r="I145" s="11" t="s">
        <v>651</v>
      </c>
      <c r="J145" s="11" t="s">
        <v>6</v>
      </c>
      <c r="K145" s="48">
        <v>25</v>
      </c>
      <c r="L145" s="65">
        <v>8286000</v>
      </c>
      <c r="M145" s="65">
        <f t="shared" si="10"/>
        <v>207150000</v>
      </c>
      <c r="N145" s="11">
        <v>0</v>
      </c>
      <c r="O145" s="28">
        <v>0</v>
      </c>
      <c r="P145" s="28">
        <v>0</v>
      </c>
      <c r="Q145" s="28">
        <v>0</v>
      </c>
      <c r="R145" s="28">
        <v>0</v>
      </c>
      <c r="S145" s="28">
        <v>0</v>
      </c>
      <c r="T145" s="28">
        <v>0</v>
      </c>
      <c r="U145" s="28">
        <v>0</v>
      </c>
      <c r="V145" s="28">
        <v>25</v>
      </c>
      <c r="W145" s="28">
        <v>0</v>
      </c>
      <c r="X145" s="28">
        <v>0</v>
      </c>
      <c r="Y145" s="28">
        <v>0</v>
      </c>
      <c r="Z145" s="28">
        <v>0</v>
      </c>
      <c r="AA145" s="28">
        <v>0</v>
      </c>
      <c r="AB145" s="28">
        <v>0</v>
      </c>
      <c r="AC145" s="28">
        <v>0</v>
      </c>
      <c r="AD145" s="28">
        <v>0</v>
      </c>
      <c r="AE145" s="28">
        <v>0</v>
      </c>
      <c r="AF145" s="28">
        <v>0</v>
      </c>
      <c r="AG145" s="28">
        <v>0</v>
      </c>
      <c r="AH145" s="21">
        <f t="shared" si="11"/>
        <v>25</v>
      </c>
      <c r="AI145" s="21">
        <f t="shared" si="12"/>
        <v>0</v>
      </c>
    </row>
    <row r="146" spans="1:35" ht="303.75">
      <c r="A146" s="28">
        <v>124</v>
      </c>
      <c r="B146" s="11">
        <v>303</v>
      </c>
      <c r="C146" s="11">
        <v>836</v>
      </c>
      <c r="D146" s="12" t="s">
        <v>676</v>
      </c>
      <c r="E146" s="12" t="s">
        <v>677</v>
      </c>
      <c r="F146" s="11" t="s">
        <v>648</v>
      </c>
      <c r="G146" s="12" t="s">
        <v>678</v>
      </c>
      <c r="H146" s="11" t="s">
        <v>650</v>
      </c>
      <c r="I146" s="11" t="s">
        <v>651</v>
      </c>
      <c r="J146" s="11" t="s">
        <v>6</v>
      </c>
      <c r="K146" s="48">
        <v>25</v>
      </c>
      <c r="L146" s="65">
        <v>1787000</v>
      </c>
      <c r="M146" s="65">
        <f t="shared" si="10"/>
        <v>44675000</v>
      </c>
      <c r="N146" s="11">
        <v>0</v>
      </c>
      <c r="O146" s="28">
        <v>0</v>
      </c>
      <c r="P146" s="28">
        <v>0</v>
      </c>
      <c r="Q146" s="28">
        <v>0</v>
      </c>
      <c r="R146" s="28">
        <v>0</v>
      </c>
      <c r="S146" s="28">
        <v>0</v>
      </c>
      <c r="T146" s="28">
        <v>0</v>
      </c>
      <c r="U146" s="28">
        <v>0</v>
      </c>
      <c r="V146" s="28">
        <v>25</v>
      </c>
      <c r="W146" s="28">
        <v>0</v>
      </c>
      <c r="X146" s="28">
        <v>0</v>
      </c>
      <c r="Y146" s="28">
        <v>0</v>
      </c>
      <c r="Z146" s="28">
        <v>0</v>
      </c>
      <c r="AA146" s="28">
        <v>0</v>
      </c>
      <c r="AB146" s="28">
        <v>0</v>
      </c>
      <c r="AC146" s="28">
        <v>0</v>
      </c>
      <c r="AD146" s="28">
        <v>0</v>
      </c>
      <c r="AE146" s="28">
        <v>0</v>
      </c>
      <c r="AF146" s="28">
        <v>0</v>
      </c>
      <c r="AG146" s="28">
        <v>0</v>
      </c>
      <c r="AH146" s="21">
        <f t="shared" si="11"/>
        <v>25</v>
      </c>
      <c r="AI146" s="21">
        <f t="shared" si="12"/>
        <v>0</v>
      </c>
    </row>
    <row r="147" spans="1:35" ht="315">
      <c r="A147" s="28">
        <v>125</v>
      </c>
      <c r="B147" s="11">
        <v>304</v>
      </c>
      <c r="C147" s="11">
        <v>837</v>
      </c>
      <c r="D147" s="12" t="s">
        <v>679</v>
      </c>
      <c r="E147" s="12" t="s">
        <v>680</v>
      </c>
      <c r="F147" s="11" t="s">
        <v>648</v>
      </c>
      <c r="G147" s="12" t="s">
        <v>681</v>
      </c>
      <c r="H147" s="11" t="s">
        <v>650</v>
      </c>
      <c r="I147" s="11" t="s">
        <v>651</v>
      </c>
      <c r="J147" s="11" t="s">
        <v>6</v>
      </c>
      <c r="K147" s="48">
        <v>33</v>
      </c>
      <c r="L147" s="65">
        <v>1430000</v>
      </c>
      <c r="M147" s="65">
        <f t="shared" si="10"/>
        <v>47190000</v>
      </c>
      <c r="N147" s="11">
        <v>0</v>
      </c>
      <c r="O147" s="28">
        <v>0</v>
      </c>
      <c r="P147" s="28">
        <v>0</v>
      </c>
      <c r="Q147" s="28">
        <v>0</v>
      </c>
      <c r="R147" s="28">
        <v>0</v>
      </c>
      <c r="S147" s="28">
        <v>0</v>
      </c>
      <c r="T147" s="28">
        <v>0</v>
      </c>
      <c r="U147" s="28">
        <v>0</v>
      </c>
      <c r="V147" s="28">
        <v>25</v>
      </c>
      <c r="W147" s="28">
        <v>0</v>
      </c>
      <c r="X147" s="28">
        <v>8</v>
      </c>
      <c r="Y147" s="28">
        <v>0</v>
      </c>
      <c r="Z147" s="28">
        <v>0</v>
      </c>
      <c r="AA147" s="28">
        <v>0</v>
      </c>
      <c r="AB147" s="28">
        <v>0</v>
      </c>
      <c r="AC147" s="28">
        <v>0</v>
      </c>
      <c r="AD147" s="28">
        <v>0</v>
      </c>
      <c r="AE147" s="28">
        <v>0</v>
      </c>
      <c r="AF147" s="28">
        <v>0</v>
      </c>
      <c r="AG147" s="28">
        <v>0</v>
      </c>
      <c r="AH147" s="21">
        <f t="shared" si="11"/>
        <v>33</v>
      </c>
      <c r="AI147" s="21">
        <f t="shared" si="12"/>
        <v>0</v>
      </c>
    </row>
    <row r="148" spans="1:35" ht="326.25">
      <c r="A148" s="28">
        <v>126</v>
      </c>
      <c r="B148" s="11">
        <v>305</v>
      </c>
      <c r="C148" s="11">
        <v>838</v>
      </c>
      <c r="D148" s="12" t="s">
        <v>682</v>
      </c>
      <c r="E148" s="12" t="s">
        <v>683</v>
      </c>
      <c r="F148" s="11" t="s">
        <v>648</v>
      </c>
      <c r="G148" s="12" t="s">
        <v>684</v>
      </c>
      <c r="H148" s="11" t="s">
        <v>650</v>
      </c>
      <c r="I148" s="11" t="s">
        <v>651</v>
      </c>
      <c r="J148" s="11" t="s">
        <v>6</v>
      </c>
      <c r="K148" s="48">
        <v>33</v>
      </c>
      <c r="L148" s="65">
        <v>1430000</v>
      </c>
      <c r="M148" s="65">
        <f t="shared" si="10"/>
        <v>47190000</v>
      </c>
      <c r="N148" s="11">
        <v>0</v>
      </c>
      <c r="O148" s="28">
        <v>0</v>
      </c>
      <c r="P148" s="28">
        <v>0</v>
      </c>
      <c r="Q148" s="28">
        <v>0</v>
      </c>
      <c r="R148" s="28">
        <v>0</v>
      </c>
      <c r="S148" s="28">
        <v>0</v>
      </c>
      <c r="T148" s="28">
        <v>0</v>
      </c>
      <c r="U148" s="28">
        <v>0</v>
      </c>
      <c r="V148" s="28">
        <v>25</v>
      </c>
      <c r="W148" s="28">
        <v>0</v>
      </c>
      <c r="X148" s="28">
        <v>8</v>
      </c>
      <c r="Y148" s="28">
        <v>0</v>
      </c>
      <c r="Z148" s="28">
        <v>0</v>
      </c>
      <c r="AA148" s="28">
        <v>0</v>
      </c>
      <c r="AB148" s="28">
        <v>0</v>
      </c>
      <c r="AC148" s="28">
        <v>0</v>
      </c>
      <c r="AD148" s="28">
        <v>0</v>
      </c>
      <c r="AE148" s="28">
        <v>0</v>
      </c>
      <c r="AF148" s="28">
        <v>0</v>
      </c>
      <c r="AG148" s="28">
        <v>0</v>
      </c>
      <c r="AH148" s="21">
        <f t="shared" si="11"/>
        <v>33</v>
      </c>
      <c r="AI148" s="21">
        <f t="shared" si="12"/>
        <v>0</v>
      </c>
    </row>
    <row r="149" spans="1:35" ht="281.25">
      <c r="A149" s="28">
        <v>127</v>
      </c>
      <c r="B149" s="11">
        <v>306</v>
      </c>
      <c r="C149" s="11">
        <v>839</v>
      </c>
      <c r="D149" s="12" t="s">
        <v>685</v>
      </c>
      <c r="E149" s="12" t="s">
        <v>686</v>
      </c>
      <c r="F149" s="11" t="s">
        <v>648</v>
      </c>
      <c r="G149" s="12" t="s">
        <v>687</v>
      </c>
      <c r="H149" s="11" t="s">
        <v>650</v>
      </c>
      <c r="I149" s="11" t="s">
        <v>651</v>
      </c>
      <c r="J149" s="11" t="s">
        <v>6</v>
      </c>
      <c r="K149" s="48">
        <v>33</v>
      </c>
      <c r="L149" s="65">
        <v>1430000</v>
      </c>
      <c r="M149" s="65">
        <f t="shared" si="10"/>
        <v>47190000</v>
      </c>
      <c r="N149" s="11">
        <v>0</v>
      </c>
      <c r="O149" s="28">
        <v>0</v>
      </c>
      <c r="P149" s="28">
        <v>0</v>
      </c>
      <c r="Q149" s="28">
        <v>0</v>
      </c>
      <c r="R149" s="28">
        <v>0</v>
      </c>
      <c r="S149" s="28">
        <v>0</v>
      </c>
      <c r="T149" s="28">
        <v>0</v>
      </c>
      <c r="U149" s="28">
        <v>0</v>
      </c>
      <c r="V149" s="28">
        <v>25</v>
      </c>
      <c r="W149" s="28">
        <v>0</v>
      </c>
      <c r="X149" s="28">
        <v>8</v>
      </c>
      <c r="Y149" s="28">
        <v>0</v>
      </c>
      <c r="Z149" s="28">
        <v>0</v>
      </c>
      <c r="AA149" s="28">
        <v>0</v>
      </c>
      <c r="AB149" s="28">
        <v>0</v>
      </c>
      <c r="AC149" s="28">
        <v>0</v>
      </c>
      <c r="AD149" s="28">
        <v>0</v>
      </c>
      <c r="AE149" s="28">
        <v>0</v>
      </c>
      <c r="AF149" s="28">
        <v>0</v>
      </c>
      <c r="AG149" s="28">
        <v>0</v>
      </c>
      <c r="AH149" s="21">
        <f t="shared" si="11"/>
        <v>33</v>
      </c>
      <c r="AI149" s="21">
        <f t="shared" si="12"/>
        <v>0</v>
      </c>
    </row>
    <row r="150" spans="1:35" ht="157.5">
      <c r="A150" s="28">
        <v>128</v>
      </c>
      <c r="B150" s="11">
        <v>307</v>
      </c>
      <c r="C150" s="11">
        <v>840</v>
      </c>
      <c r="D150" s="12" t="s">
        <v>688</v>
      </c>
      <c r="E150" s="12" t="s">
        <v>689</v>
      </c>
      <c r="F150" s="11" t="s">
        <v>690</v>
      </c>
      <c r="G150" s="12" t="s">
        <v>691</v>
      </c>
      <c r="H150" s="11" t="s">
        <v>650</v>
      </c>
      <c r="I150" s="11" t="s">
        <v>651</v>
      </c>
      <c r="J150" s="11" t="s">
        <v>6</v>
      </c>
      <c r="K150" s="48">
        <v>80</v>
      </c>
      <c r="L150" s="65">
        <v>1080000</v>
      </c>
      <c r="M150" s="65">
        <f t="shared" si="10"/>
        <v>86400000</v>
      </c>
      <c r="N150" s="11">
        <v>0</v>
      </c>
      <c r="O150" s="28">
        <v>0</v>
      </c>
      <c r="P150" s="28">
        <v>0</v>
      </c>
      <c r="Q150" s="28">
        <v>0</v>
      </c>
      <c r="R150" s="28">
        <v>0</v>
      </c>
      <c r="S150" s="28">
        <v>0</v>
      </c>
      <c r="T150" s="28">
        <v>0</v>
      </c>
      <c r="U150" s="28">
        <v>0</v>
      </c>
      <c r="V150" s="28">
        <v>50</v>
      </c>
      <c r="W150" s="28">
        <v>0</v>
      </c>
      <c r="X150" s="28">
        <v>30</v>
      </c>
      <c r="Y150" s="28">
        <v>0</v>
      </c>
      <c r="Z150" s="28">
        <v>0</v>
      </c>
      <c r="AA150" s="28">
        <v>0</v>
      </c>
      <c r="AB150" s="28">
        <v>0</v>
      </c>
      <c r="AC150" s="28">
        <v>0</v>
      </c>
      <c r="AD150" s="28">
        <v>0</v>
      </c>
      <c r="AE150" s="28">
        <v>0</v>
      </c>
      <c r="AF150" s="28">
        <v>0</v>
      </c>
      <c r="AG150" s="28">
        <v>0</v>
      </c>
      <c r="AH150" s="21">
        <f t="shared" si="11"/>
        <v>80</v>
      </c>
      <c r="AI150" s="21">
        <f t="shared" si="12"/>
        <v>0</v>
      </c>
    </row>
    <row r="151" spans="1:35" ht="157.5">
      <c r="A151" s="28">
        <v>129</v>
      </c>
      <c r="B151" s="11">
        <v>308</v>
      </c>
      <c r="C151" s="11">
        <v>841</v>
      </c>
      <c r="D151" s="12" t="s">
        <v>692</v>
      </c>
      <c r="E151" s="12" t="s">
        <v>693</v>
      </c>
      <c r="F151" s="11" t="s">
        <v>690</v>
      </c>
      <c r="G151" s="12" t="s">
        <v>694</v>
      </c>
      <c r="H151" s="11" t="s">
        <v>650</v>
      </c>
      <c r="I151" s="11" t="s">
        <v>651</v>
      </c>
      <c r="J151" s="11" t="s">
        <v>6</v>
      </c>
      <c r="K151" s="48">
        <v>80</v>
      </c>
      <c r="L151" s="65">
        <v>1080000</v>
      </c>
      <c r="M151" s="65">
        <f t="shared" si="10"/>
        <v>86400000</v>
      </c>
      <c r="N151" s="11">
        <v>0</v>
      </c>
      <c r="O151" s="28">
        <v>0</v>
      </c>
      <c r="P151" s="28">
        <v>0</v>
      </c>
      <c r="Q151" s="28">
        <v>0</v>
      </c>
      <c r="R151" s="28">
        <v>0</v>
      </c>
      <c r="S151" s="28">
        <v>0</v>
      </c>
      <c r="T151" s="28">
        <v>0</v>
      </c>
      <c r="U151" s="28">
        <v>0</v>
      </c>
      <c r="V151" s="28">
        <v>50</v>
      </c>
      <c r="W151" s="28">
        <v>0</v>
      </c>
      <c r="X151" s="28">
        <v>30</v>
      </c>
      <c r="Y151" s="28">
        <v>0</v>
      </c>
      <c r="Z151" s="28">
        <v>0</v>
      </c>
      <c r="AA151" s="28">
        <v>0</v>
      </c>
      <c r="AB151" s="28">
        <v>0</v>
      </c>
      <c r="AC151" s="28">
        <v>0</v>
      </c>
      <c r="AD151" s="28">
        <v>0</v>
      </c>
      <c r="AE151" s="28">
        <v>0</v>
      </c>
      <c r="AF151" s="28">
        <v>0</v>
      </c>
      <c r="AG151" s="28">
        <v>0</v>
      </c>
      <c r="AH151" s="21">
        <f t="shared" si="11"/>
        <v>80</v>
      </c>
      <c r="AI151" s="21">
        <f t="shared" si="12"/>
        <v>0</v>
      </c>
    </row>
    <row r="152" spans="1:35" ht="146.25">
      <c r="A152" s="28">
        <v>130</v>
      </c>
      <c r="B152" s="11">
        <v>309</v>
      </c>
      <c r="C152" s="11">
        <v>842</v>
      </c>
      <c r="D152" s="12" t="s">
        <v>695</v>
      </c>
      <c r="E152" s="12" t="s">
        <v>696</v>
      </c>
      <c r="F152" s="11" t="s">
        <v>690</v>
      </c>
      <c r="G152" s="12" t="s">
        <v>697</v>
      </c>
      <c r="H152" s="11" t="s">
        <v>650</v>
      </c>
      <c r="I152" s="11" t="s">
        <v>651</v>
      </c>
      <c r="J152" s="11" t="s">
        <v>6</v>
      </c>
      <c r="K152" s="48">
        <v>80</v>
      </c>
      <c r="L152" s="65">
        <v>1080000</v>
      </c>
      <c r="M152" s="65">
        <f t="shared" si="10"/>
        <v>86400000</v>
      </c>
      <c r="N152" s="11">
        <v>0</v>
      </c>
      <c r="O152" s="28">
        <v>0</v>
      </c>
      <c r="P152" s="28">
        <v>0</v>
      </c>
      <c r="Q152" s="28">
        <v>0</v>
      </c>
      <c r="R152" s="28">
        <v>0</v>
      </c>
      <c r="S152" s="28">
        <v>0</v>
      </c>
      <c r="T152" s="28">
        <v>0</v>
      </c>
      <c r="U152" s="28">
        <v>0</v>
      </c>
      <c r="V152" s="28">
        <v>50</v>
      </c>
      <c r="W152" s="28">
        <v>0</v>
      </c>
      <c r="X152" s="28">
        <v>30</v>
      </c>
      <c r="Y152" s="28">
        <v>0</v>
      </c>
      <c r="Z152" s="28">
        <v>0</v>
      </c>
      <c r="AA152" s="28">
        <v>0</v>
      </c>
      <c r="AB152" s="28">
        <v>0</v>
      </c>
      <c r="AC152" s="28">
        <v>0</v>
      </c>
      <c r="AD152" s="28">
        <v>0</v>
      </c>
      <c r="AE152" s="28">
        <v>0</v>
      </c>
      <c r="AF152" s="28">
        <v>0</v>
      </c>
      <c r="AG152" s="28">
        <v>0</v>
      </c>
      <c r="AH152" s="21">
        <f t="shared" si="11"/>
        <v>80</v>
      </c>
      <c r="AI152" s="21">
        <f t="shared" si="12"/>
        <v>0</v>
      </c>
    </row>
    <row r="153" spans="1:35" ht="157.5">
      <c r="A153" s="28">
        <v>131</v>
      </c>
      <c r="B153" s="11">
        <v>310</v>
      </c>
      <c r="C153" s="11">
        <v>843</v>
      </c>
      <c r="D153" s="12" t="s">
        <v>698</v>
      </c>
      <c r="E153" s="12" t="s">
        <v>699</v>
      </c>
      <c r="F153" s="11" t="s">
        <v>690</v>
      </c>
      <c r="G153" s="12" t="s">
        <v>700</v>
      </c>
      <c r="H153" s="11" t="s">
        <v>650</v>
      </c>
      <c r="I153" s="11" t="s">
        <v>651</v>
      </c>
      <c r="J153" s="11" t="s">
        <v>6</v>
      </c>
      <c r="K153" s="48">
        <v>30</v>
      </c>
      <c r="L153" s="65">
        <v>1080000</v>
      </c>
      <c r="M153" s="65">
        <f t="shared" si="10"/>
        <v>32400000</v>
      </c>
      <c r="N153" s="11">
        <v>0</v>
      </c>
      <c r="O153" s="28">
        <v>0</v>
      </c>
      <c r="P153" s="28">
        <v>0</v>
      </c>
      <c r="Q153" s="28">
        <v>0</v>
      </c>
      <c r="R153" s="28">
        <v>0</v>
      </c>
      <c r="S153" s="28">
        <v>0</v>
      </c>
      <c r="T153" s="28">
        <v>0</v>
      </c>
      <c r="U153" s="28">
        <v>0</v>
      </c>
      <c r="V153" s="28">
        <v>0</v>
      </c>
      <c r="W153" s="28">
        <v>0</v>
      </c>
      <c r="X153" s="28">
        <v>30</v>
      </c>
      <c r="Y153" s="28">
        <v>0</v>
      </c>
      <c r="Z153" s="28">
        <v>0</v>
      </c>
      <c r="AA153" s="28">
        <v>0</v>
      </c>
      <c r="AB153" s="28">
        <v>0</v>
      </c>
      <c r="AC153" s="28">
        <v>0</v>
      </c>
      <c r="AD153" s="28">
        <v>0</v>
      </c>
      <c r="AE153" s="28">
        <v>0</v>
      </c>
      <c r="AF153" s="28">
        <v>0</v>
      </c>
      <c r="AG153" s="28">
        <v>0</v>
      </c>
      <c r="AH153" s="21">
        <f t="shared" si="11"/>
        <v>30</v>
      </c>
      <c r="AI153" s="21">
        <f t="shared" si="12"/>
        <v>0</v>
      </c>
    </row>
    <row r="154" spans="1:35" ht="146.25">
      <c r="A154" s="28">
        <v>132</v>
      </c>
      <c r="B154" s="11">
        <v>311</v>
      </c>
      <c r="C154" s="11">
        <v>844</v>
      </c>
      <c r="D154" s="12" t="s">
        <v>701</v>
      </c>
      <c r="E154" s="12" t="s">
        <v>702</v>
      </c>
      <c r="F154" s="11" t="s">
        <v>703</v>
      </c>
      <c r="G154" s="12" t="s">
        <v>704</v>
      </c>
      <c r="H154" s="11" t="s">
        <v>650</v>
      </c>
      <c r="I154" s="11" t="s">
        <v>651</v>
      </c>
      <c r="J154" s="11" t="s">
        <v>6</v>
      </c>
      <c r="K154" s="48">
        <v>50</v>
      </c>
      <c r="L154" s="65">
        <v>1080000</v>
      </c>
      <c r="M154" s="65">
        <f t="shared" si="10"/>
        <v>54000000</v>
      </c>
      <c r="N154" s="11">
        <v>0</v>
      </c>
      <c r="O154" s="28">
        <v>0</v>
      </c>
      <c r="P154" s="28">
        <v>0</v>
      </c>
      <c r="Q154" s="28">
        <v>0</v>
      </c>
      <c r="R154" s="28">
        <v>0</v>
      </c>
      <c r="S154" s="28">
        <v>0</v>
      </c>
      <c r="T154" s="28">
        <v>0</v>
      </c>
      <c r="U154" s="28">
        <v>0</v>
      </c>
      <c r="V154" s="28">
        <v>50</v>
      </c>
      <c r="W154" s="28">
        <v>0</v>
      </c>
      <c r="X154" s="28">
        <v>0</v>
      </c>
      <c r="Y154" s="28">
        <v>0</v>
      </c>
      <c r="Z154" s="28">
        <v>0</v>
      </c>
      <c r="AA154" s="28">
        <v>0</v>
      </c>
      <c r="AB154" s="28">
        <v>0</v>
      </c>
      <c r="AC154" s="28">
        <v>0</v>
      </c>
      <c r="AD154" s="28">
        <v>0</v>
      </c>
      <c r="AE154" s="28">
        <v>0</v>
      </c>
      <c r="AF154" s="28">
        <v>0</v>
      </c>
      <c r="AG154" s="28">
        <v>0</v>
      </c>
      <c r="AH154" s="21">
        <f t="shared" si="11"/>
        <v>50</v>
      </c>
      <c r="AI154" s="21">
        <f t="shared" si="12"/>
        <v>0</v>
      </c>
    </row>
    <row r="155" spans="1:35" ht="157.5">
      <c r="A155" s="28">
        <v>133</v>
      </c>
      <c r="B155" s="11">
        <v>312</v>
      </c>
      <c r="C155" s="11">
        <v>845</v>
      </c>
      <c r="D155" s="12" t="s">
        <v>705</v>
      </c>
      <c r="E155" s="12" t="s">
        <v>706</v>
      </c>
      <c r="F155" s="11" t="s">
        <v>703</v>
      </c>
      <c r="G155" s="12" t="s">
        <v>707</v>
      </c>
      <c r="H155" s="11" t="s">
        <v>650</v>
      </c>
      <c r="I155" s="11" t="s">
        <v>651</v>
      </c>
      <c r="J155" s="11" t="s">
        <v>6</v>
      </c>
      <c r="K155" s="48">
        <v>80</v>
      </c>
      <c r="L155" s="65">
        <v>1080000</v>
      </c>
      <c r="M155" s="65">
        <f t="shared" si="10"/>
        <v>86400000</v>
      </c>
      <c r="N155" s="11">
        <v>0</v>
      </c>
      <c r="O155" s="28">
        <v>0</v>
      </c>
      <c r="P155" s="28">
        <v>0</v>
      </c>
      <c r="Q155" s="28">
        <v>0</v>
      </c>
      <c r="R155" s="28">
        <v>0</v>
      </c>
      <c r="S155" s="28">
        <v>0</v>
      </c>
      <c r="T155" s="28">
        <v>0</v>
      </c>
      <c r="U155" s="28">
        <v>0</v>
      </c>
      <c r="V155" s="28">
        <v>50</v>
      </c>
      <c r="W155" s="28">
        <v>0</v>
      </c>
      <c r="X155" s="28">
        <v>30</v>
      </c>
      <c r="Y155" s="28">
        <v>0</v>
      </c>
      <c r="Z155" s="28">
        <v>0</v>
      </c>
      <c r="AA155" s="28">
        <v>0</v>
      </c>
      <c r="AB155" s="28">
        <v>0</v>
      </c>
      <c r="AC155" s="28">
        <v>0</v>
      </c>
      <c r="AD155" s="28">
        <v>0</v>
      </c>
      <c r="AE155" s="28">
        <v>0</v>
      </c>
      <c r="AF155" s="28">
        <v>0</v>
      </c>
      <c r="AG155" s="28">
        <v>0</v>
      </c>
      <c r="AH155" s="21">
        <f t="shared" si="11"/>
        <v>80</v>
      </c>
      <c r="AI155" s="21">
        <f t="shared" si="12"/>
        <v>0</v>
      </c>
    </row>
    <row r="156" spans="1:35" ht="146.25">
      <c r="A156" s="28">
        <v>134</v>
      </c>
      <c r="B156" s="11">
        <v>313</v>
      </c>
      <c r="C156" s="11">
        <v>846</v>
      </c>
      <c r="D156" s="12" t="s">
        <v>708</v>
      </c>
      <c r="E156" s="12" t="s">
        <v>709</v>
      </c>
      <c r="F156" s="11" t="s">
        <v>703</v>
      </c>
      <c r="G156" s="12" t="s">
        <v>710</v>
      </c>
      <c r="H156" s="11" t="s">
        <v>650</v>
      </c>
      <c r="I156" s="11" t="s">
        <v>651</v>
      </c>
      <c r="J156" s="11" t="s">
        <v>6</v>
      </c>
      <c r="K156" s="48">
        <v>30</v>
      </c>
      <c r="L156" s="65">
        <v>1079000</v>
      </c>
      <c r="M156" s="65">
        <f t="shared" si="10"/>
        <v>32370000</v>
      </c>
      <c r="N156" s="11">
        <v>0</v>
      </c>
      <c r="O156" s="28">
        <v>0</v>
      </c>
      <c r="P156" s="28">
        <v>0</v>
      </c>
      <c r="Q156" s="28">
        <v>0</v>
      </c>
      <c r="R156" s="28">
        <v>0</v>
      </c>
      <c r="S156" s="28">
        <v>0</v>
      </c>
      <c r="T156" s="28">
        <v>0</v>
      </c>
      <c r="U156" s="28">
        <v>0</v>
      </c>
      <c r="V156" s="28">
        <v>0</v>
      </c>
      <c r="W156" s="28">
        <v>0</v>
      </c>
      <c r="X156" s="28">
        <v>30</v>
      </c>
      <c r="Y156" s="28">
        <v>0</v>
      </c>
      <c r="Z156" s="28">
        <v>0</v>
      </c>
      <c r="AA156" s="28">
        <v>0</v>
      </c>
      <c r="AB156" s="28">
        <v>0</v>
      </c>
      <c r="AC156" s="28">
        <v>0</v>
      </c>
      <c r="AD156" s="28">
        <v>0</v>
      </c>
      <c r="AE156" s="28">
        <v>0</v>
      </c>
      <c r="AF156" s="28">
        <v>0</v>
      </c>
      <c r="AG156" s="28">
        <v>0</v>
      </c>
      <c r="AH156" s="21">
        <f t="shared" si="11"/>
        <v>30</v>
      </c>
      <c r="AI156" s="21">
        <f t="shared" si="12"/>
        <v>0</v>
      </c>
    </row>
    <row r="157" spans="1:35" ht="157.5">
      <c r="A157" s="28">
        <v>135</v>
      </c>
      <c r="B157" s="11">
        <v>314</v>
      </c>
      <c r="C157" s="11">
        <v>847</v>
      </c>
      <c r="D157" s="12" t="s">
        <v>711</v>
      </c>
      <c r="E157" s="12" t="s">
        <v>712</v>
      </c>
      <c r="F157" s="11" t="s">
        <v>703</v>
      </c>
      <c r="G157" s="12" t="s">
        <v>713</v>
      </c>
      <c r="H157" s="11" t="s">
        <v>650</v>
      </c>
      <c r="I157" s="11" t="s">
        <v>651</v>
      </c>
      <c r="J157" s="11" t="s">
        <v>6</v>
      </c>
      <c r="K157" s="48">
        <v>30</v>
      </c>
      <c r="L157" s="65">
        <v>1079000</v>
      </c>
      <c r="M157" s="65">
        <f t="shared" si="10"/>
        <v>32370000</v>
      </c>
      <c r="N157" s="11">
        <v>0</v>
      </c>
      <c r="O157" s="28">
        <v>0</v>
      </c>
      <c r="P157" s="28">
        <v>0</v>
      </c>
      <c r="Q157" s="28">
        <v>0</v>
      </c>
      <c r="R157" s="28">
        <v>0</v>
      </c>
      <c r="S157" s="28">
        <v>0</v>
      </c>
      <c r="T157" s="28">
        <v>0</v>
      </c>
      <c r="U157" s="28">
        <v>0</v>
      </c>
      <c r="V157" s="28">
        <v>0</v>
      </c>
      <c r="W157" s="28">
        <v>0</v>
      </c>
      <c r="X157" s="28">
        <v>30</v>
      </c>
      <c r="Y157" s="28">
        <v>0</v>
      </c>
      <c r="Z157" s="28">
        <v>0</v>
      </c>
      <c r="AA157" s="28">
        <v>0</v>
      </c>
      <c r="AB157" s="28">
        <v>0</v>
      </c>
      <c r="AC157" s="28">
        <v>0</v>
      </c>
      <c r="AD157" s="28">
        <v>0</v>
      </c>
      <c r="AE157" s="28">
        <v>0</v>
      </c>
      <c r="AF157" s="28">
        <v>0</v>
      </c>
      <c r="AG157" s="28">
        <v>0</v>
      </c>
      <c r="AH157" s="21">
        <f t="shared" si="11"/>
        <v>30</v>
      </c>
      <c r="AI157" s="21">
        <f t="shared" si="12"/>
        <v>0</v>
      </c>
    </row>
    <row r="158" spans="1:35" ht="146.25">
      <c r="A158" s="28">
        <v>136</v>
      </c>
      <c r="B158" s="11">
        <v>315</v>
      </c>
      <c r="C158" s="11">
        <v>848</v>
      </c>
      <c r="D158" s="12" t="s">
        <v>714</v>
      </c>
      <c r="E158" s="12" t="s">
        <v>715</v>
      </c>
      <c r="F158" s="11" t="s">
        <v>703</v>
      </c>
      <c r="G158" s="12" t="s">
        <v>716</v>
      </c>
      <c r="H158" s="11" t="s">
        <v>650</v>
      </c>
      <c r="I158" s="11" t="s">
        <v>651</v>
      </c>
      <c r="J158" s="11" t="s">
        <v>6</v>
      </c>
      <c r="K158" s="48">
        <v>50</v>
      </c>
      <c r="L158" s="65">
        <v>1079000</v>
      </c>
      <c r="M158" s="65">
        <f t="shared" si="10"/>
        <v>53950000</v>
      </c>
      <c r="N158" s="11">
        <v>0</v>
      </c>
      <c r="O158" s="28">
        <v>0</v>
      </c>
      <c r="P158" s="28">
        <v>0</v>
      </c>
      <c r="Q158" s="28">
        <v>0</v>
      </c>
      <c r="R158" s="28">
        <v>0</v>
      </c>
      <c r="S158" s="28">
        <v>0</v>
      </c>
      <c r="T158" s="28">
        <v>0</v>
      </c>
      <c r="U158" s="28">
        <v>0</v>
      </c>
      <c r="V158" s="28">
        <v>50</v>
      </c>
      <c r="W158" s="28">
        <v>0</v>
      </c>
      <c r="X158" s="28">
        <v>0</v>
      </c>
      <c r="Y158" s="28">
        <v>0</v>
      </c>
      <c r="Z158" s="28">
        <v>0</v>
      </c>
      <c r="AA158" s="28">
        <v>0</v>
      </c>
      <c r="AB158" s="28">
        <v>0</v>
      </c>
      <c r="AC158" s="28">
        <v>0</v>
      </c>
      <c r="AD158" s="28">
        <v>0</v>
      </c>
      <c r="AE158" s="28">
        <v>0</v>
      </c>
      <c r="AF158" s="28">
        <v>0</v>
      </c>
      <c r="AG158" s="28">
        <v>0</v>
      </c>
      <c r="AH158" s="21">
        <f t="shared" si="11"/>
        <v>50</v>
      </c>
      <c r="AI158" s="21">
        <f t="shared" si="12"/>
        <v>0</v>
      </c>
    </row>
    <row r="159" spans="1:35" ht="157.5">
      <c r="A159" s="28">
        <v>137</v>
      </c>
      <c r="B159" s="11">
        <v>316</v>
      </c>
      <c r="C159" s="11">
        <v>849</v>
      </c>
      <c r="D159" s="12" t="s">
        <v>717</v>
      </c>
      <c r="E159" s="12" t="s">
        <v>718</v>
      </c>
      <c r="F159" s="11" t="s">
        <v>703</v>
      </c>
      <c r="G159" s="12" t="s">
        <v>719</v>
      </c>
      <c r="H159" s="11" t="s">
        <v>650</v>
      </c>
      <c r="I159" s="11" t="s">
        <v>651</v>
      </c>
      <c r="J159" s="11" t="s">
        <v>6</v>
      </c>
      <c r="K159" s="48">
        <v>50</v>
      </c>
      <c r="L159" s="65">
        <v>1079000</v>
      </c>
      <c r="M159" s="65">
        <f t="shared" si="10"/>
        <v>53950000</v>
      </c>
      <c r="N159" s="11">
        <v>0</v>
      </c>
      <c r="O159" s="28">
        <v>0</v>
      </c>
      <c r="P159" s="28">
        <v>0</v>
      </c>
      <c r="Q159" s="28">
        <v>0</v>
      </c>
      <c r="R159" s="28">
        <v>0</v>
      </c>
      <c r="S159" s="28">
        <v>0</v>
      </c>
      <c r="T159" s="28">
        <v>0</v>
      </c>
      <c r="U159" s="28">
        <v>0</v>
      </c>
      <c r="V159" s="28">
        <v>50</v>
      </c>
      <c r="W159" s="28">
        <v>0</v>
      </c>
      <c r="X159" s="28">
        <v>0</v>
      </c>
      <c r="Y159" s="28">
        <v>0</v>
      </c>
      <c r="Z159" s="28">
        <v>0</v>
      </c>
      <c r="AA159" s="28">
        <v>0</v>
      </c>
      <c r="AB159" s="28">
        <v>0</v>
      </c>
      <c r="AC159" s="28">
        <v>0</v>
      </c>
      <c r="AD159" s="28">
        <v>0</v>
      </c>
      <c r="AE159" s="28">
        <v>0</v>
      </c>
      <c r="AF159" s="28">
        <v>0</v>
      </c>
      <c r="AG159" s="28">
        <v>0</v>
      </c>
      <c r="AH159" s="21">
        <f t="shared" si="11"/>
        <v>50</v>
      </c>
      <c r="AI159" s="21">
        <f t="shared" si="12"/>
        <v>0</v>
      </c>
    </row>
    <row r="160" spans="1:35" ht="157.5">
      <c r="A160" s="28">
        <v>138</v>
      </c>
      <c r="B160" s="11">
        <v>317</v>
      </c>
      <c r="C160" s="11">
        <v>850</v>
      </c>
      <c r="D160" s="12" t="s">
        <v>720</v>
      </c>
      <c r="E160" s="12" t="s">
        <v>721</v>
      </c>
      <c r="F160" s="11" t="s">
        <v>690</v>
      </c>
      <c r="G160" s="12" t="s">
        <v>722</v>
      </c>
      <c r="H160" s="11" t="s">
        <v>650</v>
      </c>
      <c r="I160" s="11" t="s">
        <v>651</v>
      </c>
      <c r="J160" s="11" t="s">
        <v>6</v>
      </c>
      <c r="K160" s="48">
        <v>80</v>
      </c>
      <c r="L160" s="65">
        <v>1080000</v>
      </c>
      <c r="M160" s="65">
        <f t="shared" si="10"/>
        <v>86400000</v>
      </c>
      <c r="N160" s="11">
        <v>0</v>
      </c>
      <c r="O160" s="28">
        <v>0</v>
      </c>
      <c r="P160" s="28">
        <v>0</v>
      </c>
      <c r="Q160" s="28">
        <v>0</v>
      </c>
      <c r="R160" s="28">
        <v>0</v>
      </c>
      <c r="S160" s="28">
        <v>0</v>
      </c>
      <c r="T160" s="28">
        <v>0</v>
      </c>
      <c r="U160" s="28">
        <v>0</v>
      </c>
      <c r="V160" s="28">
        <v>50</v>
      </c>
      <c r="W160" s="28">
        <v>0</v>
      </c>
      <c r="X160" s="28">
        <v>30</v>
      </c>
      <c r="Y160" s="28">
        <v>0</v>
      </c>
      <c r="Z160" s="28">
        <v>0</v>
      </c>
      <c r="AA160" s="28">
        <v>0</v>
      </c>
      <c r="AB160" s="28">
        <v>0</v>
      </c>
      <c r="AC160" s="28">
        <v>0</v>
      </c>
      <c r="AD160" s="28">
        <v>0</v>
      </c>
      <c r="AE160" s="28">
        <v>0</v>
      </c>
      <c r="AF160" s="28">
        <v>0</v>
      </c>
      <c r="AG160" s="28">
        <v>0</v>
      </c>
      <c r="AH160" s="21">
        <f t="shared" si="11"/>
        <v>80</v>
      </c>
      <c r="AI160" s="21">
        <f t="shared" si="12"/>
        <v>0</v>
      </c>
    </row>
    <row r="161" spans="1:35" ht="146.25">
      <c r="A161" s="28">
        <v>139</v>
      </c>
      <c r="B161" s="11">
        <v>318</v>
      </c>
      <c r="C161" s="11">
        <v>851</v>
      </c>
      <c r="D161" s="12" t="s">
        <v>723</v>
      </c>
      <c r="E161" s="12" t="s">
        <v>724</v>
      </c>
      <c r="F161" s="11" t="s">
        <v>690</v>
      </c>
      <c r="G161" s="12" t="s">
        <v>725</v>
      </c>
      <c r="H161" s="11" t="s">
        <v>650</v>
      </c>
      <c r="I161" s="11" t="s">
        <v>651</v>
      </c>
      <c r="J161" s="11" t="s">
        <v>6</v>
      </c>
      <c r="K161" s="48">
        <v>80</v>
      </c>
      <c r="L161" s="65">
        <v>809000</v>
      </c>
      <c r="M161" s="65">
        <f t="shared" si="10"/>
        <v>64720000</v>
      </c>
      <c r="N161" s="11">
        <v>0</v>
      </c>
      <c r="O161" s="28">
        <v>0</v>
      </c>
      <c r="P161" s="28">
        <v>0</v>
      </c>
      <c r="Q161" s="28">
        <v>0</v>
      </c>
      <c r="R161" s="28">
        <v>0</v>
      </c>
      <c r="S161" s="28">
        <v>0</v>
      </c>
      <c r="T161" s="28">
        <v>0</v>
      </c>
      <c r="U161" s="28">
        <v>0</v>
      </c>
      <c r="V161" s="28">
        <v>50</v>
      </c>
      <c r="W161" s="28">
        <v>0</v>
      </c>
      <c r="X161" s="28">
        <v>30</v>
      </c>
      <c r="Y161" s="28">
        <v>0</v>
      </c>
      <c r="Z161" s="28">
        <v>0</v>
      </c>
      <c r="AA161" s="28">
        <v>0</v>
      </c>
      <c r="AB161" s="28">
        <v>0</v>
      </c>
      <c r="AC161" s="28">
        <v>0</v>
      </c>
      <c r="AD161" s="28">
        <v>0</v>
      </c>
      <c r="AE161" s="28">
        <v>0</v>
      </c>
      <c r="AF161" s="28">
        <v>0</v>
      </c>
      <c r="AG161" s="28">
        <v>0</v>
      </c>
      <c r="AH161" s="21">
        <f t="shared" si="11"/>
        <v>80</v>
      </c>
      <c r="AI161" s="21">
        <f t="shared" si="12"/>
        <v>0</v>
      </c>
    </row>
    <row r="162" spans="1:35" ht="157.5">
      <c r="A162" s="28">
        <v>140</v>
      </c>
      <c r="B162" s="11">
        <v>319</v>
      </c>
      <c r="C162" s="11">
        <v>852</v>
      </c>
      <c r="D162" s="12" t="s">
        <v>726</v>
      </c>
      <c r="E162" s="12" t="s">
        <v>727</v>
      </c>
      <c r="F162" s="11" t="s">
        <v>690</v>
      </c>
      <c r="G162" s="12" t="s">
        <v>728</v>
      </c>
      <c r="H162" s="11" t="s">
        <v>650</v>
      </c>
      <c r="I162" s="11" t="s">
        <v>651</v>
      </c>
      <c r="J162" s="11" t="s">
        <v>6</v>
      </c>
      <c r="K162" s="48">
        <v>80</v>
      </c>
      <c r="L162" s="65">
        <v>810000</v>
      </c>
      <c r="M162" s="65">
        <f t="shared" si="10"/>
        <v>64800000</v>
      </c>
      <c r="N162" s="11">
        <v>0</v>
      </c>
      <c r="O162" s="28">
        <v>0</v>
      </c>
      <c r="P162" s="28">
        <v>0</v>
      </c>
      <c r="Q162" s="28">
        <v>0</v>
      </c>
      <c r="R162" s="28">
        <v>0</v>
      </c>
      <c r="S162" s="28">
        <v>0</v>
      </c>
      <c r="T162" s="28">
        <v>0</v>
      </c>
      <c r="U162" s="28">
        <v>0</v>
      </c>
      <c r="V162" s="28">
        <v>50</v>
      </c>
      <c r="W162" s="28">
        <v>0</v>
      </c>
      <c r="X162" s="28">
        <v>30</v>
      </c>
      <c r="Y162" s="28">
        <v>0</v>
      </c>
      <c r="Z162" s="28">
        <v>0</v>
      </c>
      <c r="AA162" s="28">
        <v>0</v>
      </c>
      <c r="AB162" s="28">
        <v>0</v>
      </c>
      <c r="AC162" s="28">
        <v>0</v>
      </c>
      <c r="AD162" s="28">
        <v>0</v>
      </c>
      <c r="AE162" s="28">
        <v>0</v>
      </c>
      <c r="AF162" s="28">
        <v>0</v>
      </c>
      <c r="AG162" s="28">
        <v>0</v>
      </c>
      <c r="AH162" s="21">
        <f t="shared" si="11"/>
        <v>80</v>
      </c>
      <c r="AI162" s="21">
        <f t="shared" si="12"/>
        <v>0</v>
      </c>
    </row>
    <row r="163" spans="1:35" ht="146.25">
      <c r="A163" s="28">
        <v>141</v>
      </c>
      <c r="B163" s="11">
        <v>320</v>
      </c>
      <c r="C163" s="11">
        <v>853</v>
      </c>
      <c r="D163" s="12" t="s">
        <v>729</v>
      </c>
      <c r="E163" s="12" t="s">
        <v>730</v>
      </c>
      <c r="F163" s="11" t="s">
        <v>690</v>
      </c>
      <c r="G163" s="12" t="s">
        <v>731</v>
      </c>
      <c r="H163" s="11" t="s">
        <v>650</v>
      </c>
      <c r="I163" s="11" t="s">
        <v>651</v>
      </c>
      <c r="J163" s="11" t="s">
        <v>6</v>
      </c>
      <c r="K163" s="48">
        <v>50</v>
      </c>
      <c r="L163" s="65">
        <v>1080000</v>
      </c>
      <c r="M163" s="65">
        <f t="shared" si="10"/>
        <v>54000000</v>
      </c>
      <c r="N163" s="11">
        <v>0</v>
      </c>
      <c r="O163" s="28">
        <v>0</v>
      </c>
      <c r="P163" s="28">
        <v>0</v>
      </c>
      <c r="Q163" s="28">
        <v>0</v>
      </c>
      <c r="R163" s="28">
        <v>0</v>
      </c>
      <c r="S163" s="28">
        <v>0</v>
      </c>
      <c r="T163" s="28">
        <v>0</v>
      </c>
      <c r="U163" s="28">
        <v>0</v>
      </c>
      <c r="V163" s="28">
        <v>50</v>
      </c>
      <c r="W163" s="28">
        <v>0</v>
      </c>
      <c r="X163" s="28">
        <v>0</v>
      </c>
      <c r="Y163" s="28">
        <v>0</v>
      </c>
      <c r="Z163" s="28">
        <v>0</v>
      </c>
      <c r="AA163" s="28">
        <v>0</v>
      </c>
      <c r="AB163" s="28">
        <v>0</v>
      </c>
      <c r="AC163" s="28">
        <v>0</v>
      </c>
      <c r="AD163" s="28">
        <v>0</v>
      </c>
      <c r="AE163" s="28">
        <v>0</v>
      </c>
      <c r="AF163" s="28">
        <v>0</v>
      </c>
      <c r="AG163" s="28">
        <v>0</v>
      </c>
      <c r="AH163" s="21">
        <f t="shared" si="11"/>
        <v>50</v>
      </c>
      <c r="AI163" s="21">
        <f t="shared" si="12"/>
        <v>0</v>
      </c>
    </row>
    <row r="164" spans="1:35" ht="157.5">
      <c r="A164" s="28">
        <v>142</v>
      </c>
      <c r="B164" s="11">
        <v>321</v>
      </c>
      <c r="C164" s="11">
        <v>854</v>
      </c>
      <c r="D164" s="12" t="s">
        <v>732</v>
      </c>
      <c r="E164" s="12" t="s">
        <v>733</v>
      </c>
      <c r="F164" s="11" t="s">
        <v>690</v>
      </c>
      <c r="G164" s="12" t="s">
        <v>734</v>
      </c>
      <c r="H164" s="11" t="s">
        <v>650</v>
      </c>
      <c r="I164" s="11" t="s">
        <v>651</v>
      </c>
      <c r="J164" s="11" t="s">
        <v>6</v>
      </c>
      <c r="K164" s="48">
        <v>80</v>
      </c>
      <c r="L164" s="65">
        <v>1079000</v>
      </c>
      <c r="M164" s="65">
        <f t="shared" si="10"/>
        <v>86320000</v>
      </c>
      <c r="N164" s="11">
        <v>0</v>
      </c>
      <c r="O164" s="28">
        <v>0</v>
      </c>
      <c r="P164" s="28">
        <v>0</v>
      </c>
      <c r="Q164" s="28">
        <v>0</v>
      </c>
      <c r="R164" s="28">
        <v>0</v>
      </c>
      <c r="S164" s="28">
        <v>0</v>
      </c>
      <c r="T164" s="28">
        <v>0</v>
      </c>
      <c r="U164" s="28">
        <v>0</v>
      </c>
      <c r="V164" s="28">
        <v>50</v>
      </c>
      <c r="W164" s="28">
        <v>0</v>
      </c>
      <c r="X164" s="28">
        <v>30</v>
      </c>
      <c r="Y164" s="28">
        <v>0</v>
      </c>
      <c r="Z164" s="28">
        <v>0</v>
      </c>
      <c r="AA164" s="28">
        <v>0</v>
      </c>
      <c r="AB164" s="28">
        <v>0</v>
      </c>
      <c r="AC164" s="28">
        <v>0</v>
      </c>
      <c r="AD164" s="28">
        <v>0</v>
      </c>
      <c r="AE164" s="28">
        <v>0</v>
      </c>
      <c r="AF164" s="28">
        <v>0</v>
      </c>
      <c r="AG164" s="28">
        <v>0</v>
      </c>
      <c r="AH164" s="21">
        <f t="shared" si="11"/>
        <v>80</v>
      </c>
      <c r="AI164" s="21">
        <f t="shared" si="12"/>
        <v>0</v>
      </c>
    </row>
    <row r="165" spans="1:35" ht="146.25">
      <c r="A165" s="28">
        <v>143</v>
      </c>
      <c r="B165" s="11">
        <v>322</v>
      </c>
      <c r="C165" s="11">
        <v>855</v>
      </c>
      <c r="D165" s="12" t="s">
        <v>735</v>
      </c>
      <c r="E165" s="12" t="s">
        <v>736</v>
      </c>
      <c r="F165" s="11" t="s">
        <v>690</v>
      </c>
      <c r="G165" s="12" t="s">
        <v>737</v>
      </c>
      <c r="H165" s="11" t="s">
        <v>650</v>
      </c>
      <c r="I165" s="11" t="s">
        <v>651</v>
      </c>
      <c r="J165" s="11" t="s">
        <v>6</v>
      </c>
      <c r="K165" s="48">
        <v>50</v>
      </c>
      <c r="L165" s="65">
        <v>1079000</v>
      </c>
      <c r="M165" s="65">
        <f t="shared" si="10"/>
        <v>53950000</v>
      </c>
      <c r="N165" s="11">
        <v>0</v>
      </c>
      <c r="O165" s="28">
        <v>0</v>
      </c>
      <c r="P165" s="28">
        <v>0</v>
      </c>
      <c r="Q165" s="28">
        <v>0</v>
      </c>
      <c r="R165" s="28">
        <v>0</v>
      </c>
      <c r="S165" s="28">
        <v>0</v>
      </c>
      <c r="T165" s="28">
        <v>0</v>
      </c>
      <c r="U165" s="28">
        <v>0</v>
      </c>
      <c r="V165" s="28">
        <v>50</v>
      </c>
      <c r="W165" s="28">
        <v>0</v>
      </c>
      <c r="X165" s="28">
        <v>0</v>
      </c>
      <c r="Y165" s="28">
        <v>0</v>
      </c>
      <c r="Z165" s="28">
        <v>0</v>
      </c>
      <c r="AA165" s="28">
        <v>0</v>
      </c>
      <c r="AB165" s="28">
        <v>0</v>
      </c>
      <c r="AC165" s="28">
        <v>0</v>
      </c>
      <c r="AD165" s="28">
        <v>0</v>
      </c>
      <c r="AE165" s="28">
        <v>0</v>
      </c>
      <c r="AF165" s="28">
        <v>0</v>
      </c>
      <c r="AG165" s="28">
        <v>0</v>
      </c>
      <c r="AH165" s="21">
        <f t="shared" si="11"/>
        <v>50</v>
      </c>
      <c r="AI165" s="21">
        <f t="shared" si="12"/>
        <v>0</v>
      </c>
    </row>
    <row r="166" spans="1:35" ht="157.5">
      <c r="A166" s="28">
        <v>144</v>
      </c>
      <c r="B166" s="11">
        <v>323</v>
      </c>
      <c r="C166" s="11">
        <v>856</v>
      </c>
      <c r="D166" s="12" t="s">
        <v>738</v>
      </c>
      <c r="E166" s="12" t="s">
        <v>739</v>
      </c>
      <c r="F166" s="11" t="s">
        <v>690</v>
      </c>
      <c r="G166" s="12" t="s">
        <v>740</v>
      </c>
      <c r="H166" s="11" t="s">
        <v>650</v>
      </c>
      <c r="I166" s="11" t="s">
        <v>651</v>
      </c>
      <c r="J166" s="11" t="s">
        <v>6</v>
      </c>
      <c r="K166" s="48">
        <v>80</v>
      </c>
      <c r="L166" s="65">
        <v>1080000</v>
      </c>
      <c r="M166" s="65">
        <f t="shared" si="10"/>
        <v>86400000</v>
      </c>
      <c r="N166" s="11">
        <v>0</v>
      </c>
      <c r="O166" s="28">
        <v>0</v>
      </c>
      <c r="P166" s="28">
        <v>0</v>
      </c>
      <c r="Q166" s="28">
        <v>0</v>
      </c>
      <c r="R166" s="28">
        <v>0</v>
      </c>
      <c r="S166" s="28">
        <v>0</v>
      </c>
      <c r="T166" s="28">
        <v>0</v>
      </c>
      <c r="U166" s="28">
        <v>0</v>
      </c>
      <c r="V166" s="28">
        <v>50</v>
      </c>
      <c r="W166" s="28">
        <v>0</v>
      </c>
      <c r="X166" s="28">
        <v>30</v>
      </c>
      <c r="Y166" s="28">
        <v>0</v>
      </c>
      <c r="Z166" s="28">
        <v>0</v>
      </c>
      <c r="AA166" s="28">
        <v>0</v>
      </c>
      <c r="AB166" s="28">
        <v>0</v>
      </c>
      <c r="AC166" s="28">
        <v>0</v>
      </c>
      <c r="AD166" s="28">
        <v>0</v>
      </c>
      <c r="AE166" s="28">
        <v>0</v>
      </c>
      <c r="AF166" s="28">
        <v>0</v>
      </c>
      <c r="AG166" s="28">
        <v>0</v>
      </c>
      <c r="AH166" s="21">
        <f t="shared" si="11"/>
        <v>80</v>
      </c>
      <c r="AI166" s="21">
        <f t="shared" si="12"/>
        <v>0</v>
      </c>
    </row>
    <row r="167" spans="1:33" ht="11.25">
      <c r="A167" s="205" t="s">
        <v>22</v>
      </c>
      <c r="B167" s="205"/>
      <c r="C167" s="205"/>
      <c r="D167" s="205"/>
      <c r="E167" s="205"/>
      <c r="F167" s="205"/>
      <c r="G167" s="205"/>
      <c r="H167" s="205"/>
      <c r="I167" s="205"/>
      <c r="J167" s="206"/>
      <c r="K167" s="48"/>
      <c r="L167" s="65"/>
      <c r="M167" s="63">
        <f>SUM(M137:M166)</f>
        <v>1889859000</v>
      </c>
      <c r="N167" s="11"/>
      <c r="O167" s="28"/>
      <c r="P167" s="28"/>
      <c r="Q167" s="28"/>
      <c r="R167" s="28"/>
      <c r="S167" s="28"/>
      <c r="T167" s="28"/>
      <c r="U167" s="28"/>
      <c r="V167" s="28"/>
      <c r="W167" s="28"/>
      <c r="X167" s="28"/>
      <c r="Y167" s="28"/>
      <c r="Z167" s="28"/>
      <c r="AA167" s="28"/>
      <c r="AB167" s="28"/>
      <c r="AC167" s="28"/>
      <c r="AD167" s="28"/>
      <c r="AE167" s="28"/>
      <c r="AF167" s="28"/>
      <c r="AG167" s="28"/>
    </row>
    <row r="168" spans="1:33" ht="11.25">
      <c r="A168" s="28"/>
      <c r="B168" s="11"/>
      <c r="C168" s="59"/>
      <c r="D168" s="43" t="s">
        <v>741</v>
      </c>
      <c r="E168" s="43"/>
      <c r="F168" s="59"/>
      <c r="G168" s="43"/>
      <c r="H168" s="59"/>
      <c r="I168" s="59"/>
      <c r="J168" s="59"/>
      <c r="K168" s="61"/>
      <c r="L168" s="62"/>
      <c r="M168" s="63"/>
      <c r="N168" s="11"/>
      <c r="O168" s="28"/>
      <c r="P168" s="28"/>
      <c r="Q168" s="28"/>
      <c r="R168" s="28"/>
      <c r="S168" s="28"/>
      <c r="T168" s="28"/>
      <c r="U168" s="28"/>
      <c r="V168" s="28"/>
      <c r="W168" s="28"/>
      <c r="X168" s="28"/>
      <c r="Y168" s="28"/>
      <c r="Z168" s="28"/>
      <c r="AA168" s="28"/>
      <c r="AB168" s="28"/>
      <c r="AC168" s="28"/>
      <c r="AD168" s="28"/>
      <c r="AE168" s="28"/>
      <c r="AF168" s="28"/>
      <c r="AG168" s="28"/>
    </row>
    <row r="169" spans="1:35" ht="90">
      <c r="A169" s="28">
        <v>145</v>
      </c>
      <c r="B169" s="11">
        <v>329</v>
      </c>
      <c r="C169" s="11">
        <v>918</v>
      </c>
      <c r="D169" s="12" t="s">
        <v>742</v>
      </c>
      <c r="E169" s="12" t="s">
        <v>742</v>
      </c>
      <c r="F169" s="11" t="s">
        <v>743</v>
      </c>
      <c r="G169" s="12" t="s">
        <v>744</v>
      </c>
      <c r="H169" s="11" t="s">
        <v>745</v>
      </c>
      <c r="I169" s="11" t="s">
        <v>68</v>
      </c>
      <c r="J169" s="11" t="s">
        <v>6</v>
      </c>
      <c r="K169" s="48">
        <v>200</v>
      </c>
      <c r="L169" s="65">
        <v>840000</v>
      </c>
      <c r="M169" s="65">
        <f>L169*K169</f>
        <v>168000000</v>
      </c>
      <c r="N169" s="11">
        <v>0</v>
      </c>
      <c r="O169" s="28">
        <v>0</v>
      </c>
      <c r="P169" s="28">
        <v>0</v>
      </c>
      <c r="Q169" s="28">
        <v>0</v>
      </c>
      <c r="R169" s="28">
        <v>0</v>
      </c>
      <c r="S169" s="28">
        <v>0</v>
      </c>
      <c r="T169" s="28">
        <v>0</v>
      </c>
      <c r="U169" s="28">
        <v>200</v>
      </c>
      <c r="V169" s="28">
        <v>0</v>
      </c>
      <c r="W169" s="28">
        <v>0</v>
      </c>
      <c r="X169" s="28">
        <v>0</v>
      </c>
      <c r="Y169" s="28">
        <v>0</v>
      </c>
      <c r="Z169" s="28">
        <v>0</v>
      </c>
      <c r="AA169" s="28">
        <v>0</v>
      </c>
      <c r="AB169" s="28">
        <v>0</v>
      </c>
      <c r="AC169" s="28">
        <v>0</v>
      </c>
      <c r="AD169" s="28">
        <v>0</v>
      </c>
      <c r="AE169" s="28">
        <v>0</v>
      </c>
      <c r="AF169" s="28">
        <v>0</v>
      </c>
      <c r="AG169" s="28">
        <v>0</v>
      </c>
      <c r="AH169" s="21">
        <f t="shared" si="11"/>
        <v>200</v>
      </c>
      <c r="AI169" s="21">
        <f t="shared" si="12"/>
        <v>0</v>
      </c>
    </row>
    <row r="170" spans="1:35" ht="45">
      <c r="A170" s="28">
        <v>146</v>
      </c>
      <c r="B170" s="11">
        <v>330</v>
      </c>
      <c r="C170" s="11">
        <v>919</v>
      </c>
      <c r="D170" s="12" t="s">
        <v>746</v>
      </c>
      <c r="E170" s="12" t="s">
        <v>747</v>
      </c>
      <c r="F170" s="11" t="s">
        <v>748</v>
      </c>
      <c r="G170" s="12" t="s">
        <v>749</v>
      </c>
      <c r="H170" s="11" t="s">
        <v>745</v>
      </c>
      <c r="I170" s="11" t="s">
        <v>68</v>
      </c>
      <c r="J170" s="11" t="s">
        <v>5</v>
      </c>
      <c r="K170" s="48">
        <v>20</v>
      </c>
      <c r="L170" s="65">
        <v>2590000</v>
      </c>
      <c r="M170" s="65">
        <f>L170*K170</f>
        <v>51800000</v>
      </c>
      <c r="N170" s="11">
        <v>0</v>
      </c>
      <c r="O170" s="28">
        <v>0</v>
      </c>
      <c r="P170" s="28">
        <v>0</v>
      </c>
      <c r="Q170" s="28">
        <v>0</v>
      </c>
      <c r="R170" s="28">
        <v>0</v>
      </c>
      <c r="S170" s="28">
        <v>0</v>
      </c>
      <c r="T170" s="28">
        <v>0</v>
      </c>
      <c r="U170" s="28">
        <v>20</v>
      </c>
      <c r="V170" s="28">
        <v>0</v>
      </c>
      <c r="W170" s="28">
        <v>0</v>
      </c>
      <c r="X170" s="28">
        <v>0</v>
      </c>
      <c r="Y170" s="28">
        <v>0</v>
      </c>
      <c r="Z170" s="28">
        <v>0</v>
      </c>
      <c r="AA170" s="28">
        <v>0</v>
      </c>
      <c r="AB170" s="28">
        <v>0</v>
      </c>
      <c r="AC170" s="28">
        <v>0</v>
      </c>
      <c r="AD170" s="28">
        <v>0</v>
      </c>
      <c r="AE170" s="28">
        <v>0</v>
      </c>
      <c r="AF170" s="28">
        <v>0</v>
      </c>
      <c r="AG170" s="28">
        <v>0</v>
      </c>
      <c r="AH170" s="21">
        <f t="shared" si="11"/>
        <v>20</v>
      </c>
      <c r="AI170" s="21">
        <f t="shared" si="12"/>
        <v>0</v>
      </c>
    </row>
    <row r="171" spans="1:35" ht="56.25">
      <c r="A171" s="28">
        <v>147</v>
      </c>
      <c r="B171" s="11">
        <v>331</v>
      </c>
      <c r="C171" s="11">
        <v>920</v>
      </c>
      <c r="D171" s="12" t="s">
        <v>750</v>
      </c>
      <c r="E171" s="12" t="s">
        <v>751</v>
      </c>
      <c r="F171" s="11" t="s">
        <v>752</v>
      </c>
      <c r="G171" s="12" t="s">
        <v>753</v>
      </c>
      <c r="H171" s="11" t="s">
        <v>745</v>
      </c>
      <c r="I171" s="11" t="s">
        <v>68</v>
      </c>
      <c r="J171" s="11" t="s">
        <v>5</v>
      </c>
      <c r="K171" s="48">
        <v>62</v>
      </c>
      <c r="L171" s="65">
        <v>645000</v>
      </c>
      <c r="M171" s="65">
        <f>L171*K171</f>
        <v>39990000</v>
      </c>
      <c r="N171" s="11">
        <v>0</v>
      </c>
      <c r="O171" s="28">
        <v>0</v>
      </c>
      <c r="P171" s="28">
        <v>0</v>
      </c>
      <c r="Q171" s="28">
        <v>0</v>
      </c>
      <c r="R171" s="28">
        <v>0</v>
      </c>
      <c r="S171" s="28">
        <v>0</v>
      </c>
      <c r="T171" s="28">
        <v>0</v>
      </c>
      <c r="U171" s="28">
        <v>62</v>
      </c>
      <c r="V171" s="28">
        <v>0</v>
      </c>
      <c r="W171" s="28">
        <v>0</v>
      </c>
      <c r="X171" s="28">
        <v>0</v>
      </c>
      <c r="Y171" s="28">
        <v>0</v>
      </c>
      <c r="Z171" s="28">
        <v>0</v>
      </c>
      <c r="AA171" s="28">
        <v>0</v>
      </c>
      <c r="AB171" s="28">
        <v>0</v>
      </c>
      <c r="AC171" s="28">
        <v>0</v>
      </c>
      <c r="AD171" s="28">
        <v>0</v>
      </c>
      <c r="AE171" s="28">
        <v>0</v>
      </c>
      <c r="AF171" s="28">
        <v>0</v>
      </c>
      <c r="AG171" s="28">
        <v>0</v>
      </c>
      <c r="AH171" s="21">
        <f t="shared" si="11"/>
        <v>62</v>
      </c>
      <c r="AI171" s="21">
        <f t="shared" si="12"/>
        <v>0</v>
      </c>
    </row>
    <row r="172" spans="1:35" ht="56.25">
      <c r="A172" s="28">
        <v>148</v>
      </c>
      <c r="B172" s="11">
        <v>332</v>
      </c>
      <c r="C172" s="11">
        <v>921</v>
      </c>
      <c r="D172" s="12" t="s">
        <v>754</v>
      </c>
      <c r="E172" s="12" t="s">
        <v>755</v>
      </c>
      <c r="F172" s="11" t="s">
        <v>752</v>
      </c>
      <c r="G172" s="12" t="s">
        <v>753</v>
      </c>
      <c r="H172" s="11" t="s">
        <v>745</v>
      </c>
      <c r="I172" s="11" t="s">
        <v>68</v>
      </c>
      <c r="J172" s="11" t="s">
        <v>5</v>
      </c>
      <c r="K172" s="48">
        <v>26</v>
      </c>
      <c r="L172" s="65">
        <v>645000</v>
      </c>
      <c r="M172" s="65">
        <f>L172*K172</f>
        <v>16770000</v>
      </c>
      <c r="N172" s="11">
        <v>0</v>
      </c>
      <c r="O172" s="28">
        <v>0</v>
      </c>
      <c r="P172" s="28">
        <v>0</v>
      </c>
      <c r="Q172" s="28">
        <v>0</v>
      </c>
      <c r="R172" s="28">
        <v>0</v>
      </c>
      <c r="S172" s="28">
        <v>0</v>
      </c>
      <c r="T172" s="28">
        <v>0</v>
      </c>
      <c r="U172" s="28">
        <v>26</v>
      </c>
      <c r="V172" s="28">
        <v>0</v>
      </c>
      <c r="W172" s="28">
        <v>0</v>
      </c>
      <c r="X172" s="28">
        <v>0</v>
      </c>
      <c r="Y172" s="28">
        <v>0</v>
      </c>
      <c r="Z172" s="28">
        <v>0</v>
      </c>
      <c r="AA172" s="28">
        <v>0</v>
      </c>
      <c r="AB172" s="28">
        <v>0</v>
      </c>
      <c r="AC172" s="28">
        <v>0</v>
      </c>
      <c r="AD172" s="28">
        <v>0</v>
      </c>
      <c r="AE172" s="28">
        <v>0</v>
      </c>
      <c r="AF172" s="28">
        <v>0</v>
      </c>
      <c r="AG172" s="28">
        <v>0</v>
      </c>
      <c r="AH172" s="21">
        <f t="shared" si="11"/>
        <v>26</v>
      </c>
      <c r="AI172" s="21">
        <f t="shared" si="12"/>
        <v>0</v>
      </c>
    </row>
    <row r="173" spans="1:35" s="66" customFormat="1" ht="11.25">
      <c r="A173" s="205" t="s">
        <v>22</v>
      </c>
      <c r="B173" s="205"/>
      <c r="C173" s="205"/>
      <c r="D173" s="205"/>
      <c r="E173" s="205"/>
      <c r="F173" s="205"/>
      <c r="G173" s="205"/>
      <c r="H173" s="205"/>
      <c r="I173" s="205"/>
      <c r="J173" s="206"/>
      <c r="K173" s="53"/>
      <c r="L173" s="53"/>
      <c r="M173" s="63">
        <f>SUM(M169:M172)</f>
        <v>276560000</v>
      </c>
      <c r="N173" s="11"/>
      <c r="O173" s="28"/>
      <c r="P173" s="28"/>
      <c r="Q173" s="28"/>
      <c r="R173" s="28"/>
      <c r="S173" s="28"/>
      <c r="T173" s="28"/>
      <c r="U173" s="28"/>
      <c r="V173" s="28"/>
      <c r="W173" s="28"/>
      <c r="X173" s="28"/>
      <c r="Y173" s="28"/>
      <c r="Z173" s="28"/>
      <c r="AA173" s="28"/>
      <c r="AB173" s="28"/>
      <c r="AC173" s="28"/>
      <c r="AD173" s="28"/>
      <c r="AE173" s="28"/>
      <c r="AF173" s="28"/>
      <c r="AG173" s="28"/>
      <c r="AH173" s="21"/>
      <c r="AI173" s="21"/>
    </row>
    <row r="174" spans="1:35" s="66" customFormat="1" ht="11.25">
      <c r="A174" s="208" t="s">
        <v>253</v>
      </c>
      <c r="B174" s="209"/>
      <c r="C174" s="209"/>
      <c r="D174" s="209"/>
      <c r="E174" s="209"/>
      <c r="F174" s="209"/>
      <c r="G174" s="209"/>
      <c r="H174" s="209"/>
      <c r="I174" s="209"/>
      <c r="J174" s="210"/>
      <c r="K174" s="53"/>
      <c r="L174" s="63"/>
      <c r="M174" s="63">
        <f>M173+M167+M135+M126+M102+M86+M59+M36+M19</f>
        <v>7337306000</v>
      </c>
      <c r="N174" s="11"/>
      <c r="O174" s="28"/>
      <c r="P174" s="28"/>
      <c r="Q174" s="28"/>
      <c r="R174" s="28"/>
      <c r="S174" s="28"/>
      <c r="T174" s="28"/>
      <c r="U174" s="28"/>
      <c r="V174" s="28"/>
      <c r="W174" s="28"/>
      <c r="X174" s="28"/>
      <c r="Y174" s="28"/>
      <c r="Z174" s="28"/>
      <c r="AA174" s="28"/>
      <c r="AB174" s="28"/>
      <c r="AC174" s="28"/>
      <c r="AD174" s="28"/>
      <c r="AE174" s="28"/>
      <c r="AF174" s="28"/>
      <c r="AG174" s="28"/>
      <c r="AH174" s="21"/>
      <c r="AI174" s="21"/>
    </row>
    <row r="175" spans="1:35" s="66" customFormat="1" ht="11.25">
      <c r="A175" s="203" t="s">
        <v>784</v>
      </c>
      <c r="B175" s="203"/>
      <c r="C175" s="203"/>
      <c r="D175" s="203"/>
      <c r="E175" s="203"/>
      <c r="F175" s="203"/>
      <c r="G175" s="203"/>
      <c r="H175" s="203"/>
      <c r="I175" s="203"/>
      <c r="J175" s="203"/>
      <c r="K175" s="203"/>
      <c r="L175" s="203"/>
      <c r="M175" s="203"/>
      <c r="N175" s="11"/>
      <c r="O175" s="28"/>
      <c r="P175" s="28"/>
      <c r="Q175" s="28"/>
      <c r="R175" s="28"/>
      <c r="S175" s="28"/>
      <c r="T175" s="28"/>
      <c r="U175" s="28"/>
      <c r="V175" s="28"/>
      <c r="W175" s="28"/>
      <c r="X175" s="28"/>
      <c r="Y175" s="28"/>
      <c r="Z175" s="28"/>
      <c r="AA175" s="28"/>
      <c r="AB175" s="28"/>
      <c r="AC175" s="28"/>
      <c r="AD175" s="28"/>
      <c r="AE175" s="28"/>
      <c r="AF175" s="28"/>
      <c r="AG175" s="28"/>
      <c r="AH175" s="21"/>
      <c r="AI175" s="21"/>
    </row>
    <row r="176" spans="2:14" ht="11.25">
      <c r="B176" s="3"/>
      <c r="C176" s="3"/>
      <c r="D176" s="1"/>
      <c r="E176" s="1"/>
      <c r="F176" s="3"/>
      <c r="G176" s="1"/>
      <c r="H176" s="3"/>
      <c r="I176" s="3"/>
      <c r="J176" s="3"/>
      <c r="K176" s="2"/>
      <c r="L176" s="6"/>
      <c r="M176" s="6"/>
      <c r="N176" s="3"/>
    </row>
  </sheetData>
  <sheetProtection/>
  <mergeCells count="30">
    <mergeCell ref="A3:AG3"/>
    <mergeCell ref="A167:J167"/>
    <mergeCell ref="A173:J173"/>
    <mergeCell ref="A174:J174"/>
    <mergeCell ref="A175:M175"/>
    <mergeCell ref="A36:J36"/>
    <mergeCell ref="A59:J59"/>
    <mergeCell ref="A86:J86"/>
    <mergeCell ref="A102:J102"/>
    <mergeCell ref="A126:J126"/>
    <mergeCell ref="A135:J135"/>
    <mergeCell ref="H6:H7"/>
    <mergeCell ref="I6:I7"/>
    <mergeCell ref="J6:J7"/>
    <mergeCell ref="A1:B1"/>
    <mergeCell ref="A19:J19"/>
    <mergeCell ref="A6:A7"/>
    <mergeCell ref="B6:B7"/>
    <mergeCell ref="C6:C7"/>
    <mergeCell ref="D6:D7"/>
    <mergeCell ref="A2:AG2"/>
    <mergeCell ref="A4:AG4"/>
    <mergeCell ref="A5:AG5"/>
    <mergeCell ref="K6:K7"/>
    <mergeCell ref="L6:L7"/>
    <mergeCell ref="M6:M7"/>
    <mergeCell ref="N6:AG6"/>
    <mergeCell ref="E6:E7"/>
    <mergeCell ref="F6:F7"/>
    <mergeCell ref="G6:G7"/>
  </mergeCells>
  <printOptions/>
  <pageMargins left="0" right="0" top="0.15748031496062992" bottom="0.4330708661417323" header="0.31496062992125984" footer="0.1968503937007874"/>
  <pageSetup horizontalDpi="600" verticalDpi="600" orientation="landscape" paperSize="9" scale="78"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Nguyen Quoc Vu</cp:lastModifiedBy>
  <cp:lastPrinted>2018-05-17T07:56:32Z</cp:lastPrinted>
  <dcterms:created xsi:type="dcterms:W3CDTF">2017-07-24T03:39:14Z</dcterms:created>
  <dcterms:modified xsi:type="dcterms:W3CDTF">2018-06-06T01:36:14Z</dcterms:modified>
  <cp:category/>
  <cp:version/>
  <cp:contentType/>
  <cp:contentStatus/>
</cp:coreProperties>
</file>