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955" activeTab="4"/>
  </bookViews>
  <sheets>
    <sheet name="1, Bến tre" sheetId="11" r:id="rId1"/>
    <sheet name="2, DL TW2" sheetId="12" r:id="rId2"/>
    <sheet name="3, CPC1" sheetId="23" r:id="rId3"/>
    <sheet name=" 4, Thiên Thảo" sheetId="13" r:id="rId4"/>
    <sheet name=" 5, Bình dương" sheetId="14" r:id="rId5"/>
  </sheets>
  <definedNames>
    <definedName name="_xlnm._FilterDatabase" localSheetId="1" hidden="1">'2, DL TW2'!$A$8:$AN$48</definedName>
    <definedName name="_xlnm.Print_Titles" localSheetId="1">'2, DL TW2'!$7:$8</definedName>
    <definedName name="_xlnm.Print_Titles" localSheetId="2">'3, CPC1'!$7:$8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10" i="23" l="1"/>
  <c r="AN10" i="23" s="1"/>
  <c r="AM11" i="23"/>
  <c r="AN11" i="23" s="1"/>
  <c r="AM12" i="23"/>
  <c r="AN12" i="23" s="1"/>
  <c r="AM13" i="23"/>
  <c r="AN13" i="23" s="1"/>
  <c r="R13" i="23"/>
  <c r="O13" i="23"/>
  <c r="R12" i="23"/>
  <c r="O12" i="23"/>
  <c r="R11" i="23"/>
  <c r="O11" i="23"/>
  <c r="R10" i="23"/>
  <c r="O10" i="23"/>
  <c r="AM9" i="23"/>
  <c r="AN9" i="23" s="1"/>
  <c r="R9" i="23"/>
  <c r="R14" i="23" s="1"/>
  <c r="O9" i="23"/>
  <c r="O14" i="23" s="1"/>
  <c r="AM10" i="14"/>
  <c r="AN10" i="14" s="1"/>
  <c r="AM11" i="14"/>
  <c r="AN11" i="14" s="1"/>
  <c r="AM12" i="14"/>
  <c r="AN12" i="14" s="1"/>
  <c r="AM13" i="14"/>
  <c r="AN13" i="14" s="1"/>
  <c r="AM14" i="14"/>
  <c r="AN14" i="14" s="1"/>
  <c r="AM9" i="14"/>
  <c r="AN9" i="14" s="1"/>
  <c r="AM10" i="11"/>
  <c r="AN10" i="11" s="1"/>
  <c r="AM11" i="11"/>
  <c r="AN11" i="11"/>
  <c r="AM9" i="11"/>
  <c r="AN9" i="11" s="1"/>
  <c r="AM10" i="12"/>
  <c r="AN10" i="12" s="1"/>
  <c r="AM11" i="12"/>
  <c r="AN11" i="12" s="1"/>
  <c r="AM12" i="12"/>
  <c r="AN12" i="12" s="1"/>
  <c r="AM13" i="12"/>
  <c r="AN13" i="12" s="1"/>
  <c r="AM14" i="12"/>
  <c r="AN14" i="12" s="1"/>
  <c r="AM15" i="12"/>
  <c r="AN15" i="12" s="1"/>
  <c r="AM16" i="12"/>
  <c r="AN16" i="12" s="1"/>
  <c r="AM17" i="12"/>
  <c r="AN17" i="12" s="1"/>
  <c r="AM18" i="12"/>
  <c r="AN18" i="12" s="1"/>
  <c r="AM19" i="12"/>
  <c r="AN19" i="12" s="1"/>
  <c r="AM20" i="12"/>
  <c r="AN20" i="12" s="1"/>
  <c r="AM21" i="12"/>
  <c r="AN21" i="12" s="1"/>
  <c r="AM22" i="12"/>
  <c r="AN22" i="12" s="1"/>
  <c r="AM23" i="12"/>
  <c r="AN23" i="12" s="1"/>
  <c r="AM24" i="12"/>
  <c r="AN24" i="12" s="1"/>
  <c r="AM25" i="12"/>
  <c r="AN25" i="12" s="1"/>
  <c r="AM26" i="12"/>
  <c r="AN26" i="12" s="1"/>
  <c r="AM27" i="12"/>
  <c r="AN27" i="12" s="1"/>
  <c r="AM28" i="12"/>
  <c r="AN28" i="12" s="1"/>
  <c r="AM29" i="12"/>
  <c r="AN29" i="12" s="1"/>
  <c r="AM30" i="12"/>
  <c r="AN30" i="12" s="1"/>
  <c r="AM31" i="12"/>
  <c r="AN31" i="12" s="1"/>
  <c r="AM32" i="12"/>
  <c r="AN32" i="12" s="1"/>
  <c r="AM33" i="12"/>
  <c r="AN33" i="12" s="1"/>
  <c r="AM34" i="12"/>
  <c r="AN34" i="12" s="1"/>
  <c r="AM35" i="12"/>
  <c r="AN35" i="12" s="1"/>
  <c r="AM36" i="12"/>
  <c r="AN36" i="12" s="1"/>
  <c r="AM37" i="12"/>
  <c r="AN37" i="12" s="1"/>
  <c r="AM38" i="12"/>
  <c r="AN38" i="12" s="1"/>
  <c r="AM39" i="12"/>
  <c r="AN39" i="12" s="1"/>
  <c r="AM40" i="12"/>
  <c r="AN40" i="12" s="1"/>
  <c r="AM41" i="12"/>
  <c r="AN41" i="12" s="1"/>
  <c r="AM42" i="12"/>
  <c r="AN42" i="12" s="1"/>
  <c r="AM43" i="12"/>
  <c r="AN43" i="12" s="1"/>
  <c r="AM44" i="12"/>
  <c r="AN44" i="12" s="1"/>
  <c r="AM45" i="12"/>
  <c r="AN45" i="12" s="1"/>
  <c r="AM46" i="12"/>
  <c r="AN46" i="12" s="1"/>
  <c r="AM47" i="12"/>
  <c r="AN47" i="12" s="1"/>
  <c r="AM9" i="12"/>
  <c r="AN9" i="12" s="1"/>
  <c r="O10" i="13" l="1"/>
  <c r="O9" i="13"/>
  <c r="O11" i="13" s="1"/>
  <c r="R10" i="13"/>
  <c r="R9" i="13"/>
  <c r="R11" i="13" s="1"/>
  <c r="R10" i="14" l="1"/>
  <c r="R11" i="14"/>
  <c r="R12" i="14"/>
  <c r="R13" i="14"/>
  <c r="R14" i="14"/>
  <c r="R9" i="14"/>
  <c r="O10" i="14"/>
  <c r="O11" i="14"/>
  <c r="O12" i="14"/>
  <c r="O13" i="14"/>
  <c r="O14" i="14"/>
  <c r="O9" i="14"/>
  <c r="R10" i="12" l="1"/>
  <c r="R11" i="12"/>
  <c r="R12" i="12"/>
  <c r="R13" i="12"/>
  <c r="R14" i="12"/>
  <c r="R15" i="12"/>
  <c r="R16" i="12"/>
  <c r="R17" i="12"/>
  <c r="R18" i="12"/>
  <c r="R19" i="12"/>
  <c r="R20" i="12"/>
  <c r="R21" i="12"/>
  <c r="R22" i="12"/>
  <c r="R23" i="12"/>
  <c r="R24" i="12"/>
  <c r="R25" i="12"/>
  <c r="R26" i="12"/>
  <c r="R27" i="12"/>
  <c r="R28" i="12"/>
  <c r="R29" i="12"/>
  <c r="R30" i="12"/>
  <c r="R31" i="12"/>
  <c r="R32" i="12"/>
  <c r="R33" i="12"/>
  <c r="R34" i="12"/>
  <c r="R35" i="12"/>
  <c r="R36" i="12"/>
  <c r="R37" i="12"/>
  <c r="R38" i="12"/>
  <c r="R39" i="12"/>
  <c r="R40" i="12"/>
  <c r="R41" i="12"/>
  <c r="R42" i="12"/>
  <c r="R43" i="12"/>
  <c r="R44" i="12"/>
  <c r="R45" i="12"/>
  <c r="R46" i="12"/>
  <c r="R47" i="12"/>
  <c r="R9" i="12"/>
  <c r="O10" i="12"/>
  <c r="O11" i="12"/>
  <c r="O12" i="12"/>
  <c r="O13" i="12"/>
  <c r="O14" i="12"/>
  <c r="O15" i="12"/>
  <c r="O16" i="12"/>
  <c r="O17" i="12"/>
  <c r="O18" i="12"/>
  <c r="O19" i="12"/>
  <c r="O20" i="12"/>
  <c r="O21" i="12"/>
  <c r="O22" i="12"/>
  <c r="O23" i="12"/>
  <c r="O24" i="12"/>
  <c r="O25" i="12"/>
  <c r="O26" i="12"/>
  <c r="O27" i="12"/>
  <c r="O28" i="12"/>
  <c r="O29" i="12"/>
  <c r="O30" i="12"/>
  <c r="O31" i="12"/>
  <c r="O32" i="12"/>
  <c r="O33" i="12"/>
  <c r="O34" i="12"/>
  <c r="O35" i="12"/>
  <c r="O36" i="12"/>
  <c r="O37" i="12"/>
  <c r="O38" i="12"/>
  <c r="O39" i="12"/>
  <c r="O40" i="12"/>
  <c r="O41" i="12"/>
  <c r="O42" i="12"/>
  <c r="O43" i="12"/>
  <c r="O44" i="12"/>
  <c r="O45" i="12"/>
  <c r="O46" i="12"/>
  <c r="O47" i="12"/>
  <c r="O9" i="12"/>
  <c r="R48" i="12" l="1"/>
  <c r="R15" i="14" l="1"/>
  <c r="O15" i="14" l="1"/>
  <c r="O48" i="12" l="1"/>
  <c r="R10" i="11"/>
  <c r="R11" i="11"/>
  <c r="R9" i="11"/>
  <c r="O10" i="11"/>
  <c r="O11" i="11"/>
  <c r="O9" i="11"/>
  <c r="O12" i="11" s="1"/>
  <c r="R12" i="11" l="1"/>
</calcChain>
</file>

<file path=xl/sharedStrings.xml><?xml version="1.0" encoding="utf-8"?>
<sst xmlns="http://schemas.openxmlformats.org/spreadsheetml/2006/main" count="840" uniqueCount="402">
  <si>
    <t>STT</t>
  </si>
  <si>
    <t>STT HSMT</t>
  </si>
  <si>
    <t>Tên thuốc</t>
  </si>
  <si>
    <t>Tên hoạt chất (TT 40)</t>
  </si>
  <si>
    <t>Nồng độ - Hàm lượng</t>
  </si>
  <si>
    <t>Quy cách, Dạng bào chế, Đường dùng</t>
  </si>
  <si>
    <t>Hạn dùng (tuổi thọ)</t>
  </si>
  <si>
    <t>SĐK hoặc GPNK</t>
  </si>
  <si>
    <t>Cơ sở sản xuất</t>
  </si>
  <si>
    <t>Nước sản xuất</t>
  </si>
  <si>
    <t>Đơn vị tính</t>
  </si>
  <si>
    <t>Giá bán buôn kê khai</t>
  </si>
  <si>
    <t>Thành tiền</t>
  </si>
  <si>
    <t>Phân loại</t>
  </si>
  <si>
    <t>Voltaren 75mg/3ml Inj 3ml 1x5's</t>
  </si>
  <si>
    <t>Diclofenac Sodium</t>
  </si>
  <si>
    <t>75mg/3ml</t>
  </si>
  <si>
    <t>Hộp 1 vỉ x 5 ống 3ml, Dung dịch thuốc tiêm, Tiêm</t>
  </si>
  <si>
    <t>24 tháng</t>
  </si>
  <si>
    <t>VN-20041-16</t>
  </si>
  <si>
    <t>Lek Pharmaceuticals d.d.</t>
  </si>
  <si>
    <t>Slovenia</t>
  </si>
  <si>
    <t>Ống</t>
  </si>
  <si>
    <t>Voltaren Suppo 100mg 1x5's</t>
  </si>
  <si>
    <t>Diclofenac natri</t>
  </si>
  <si>
    <t>100mg</t>
  </si>
  <si>
    <t>Hộp 1 vỉ x 5 viên, Viên thuốc đạn, Đặt hậu môn</t>
  </si>
  <si>
    <t>36 tháng</t>
  </si>
  <si>
    <t>VN-16847-13</t>
  </si>
  <si>
    <t>Delpharm Huningue S.A.S</t>
  </si>
  <si>
    <t>Pháp</t>
  </si>
  <si>
    <t>Viên</t>
  </si>
  <si>
    <t>Zentel tab 200mg 2's</t>
  </si>
  <si>
    <t>Albendazole</t>
  </si>
  <si>
    <t>200mg</t>
  </si>
  <si>
    <t>Hộp 1 vỉ x 02 viên , Viên nén bao phim, Uống</t>
  </si>
  <si>
    <t>GC-0182-12</t>
  </si>
  <si>
    <t>OPV</t>
  </si>
  <si>
    <t>Việt Nam</t>
  </si>
  <si>
    <t>Augmentin 250/31.25 Sac 250mg 12's</t>
  </si>
  <si>
    <t>Amoxicillin + Acid Clavulanic</t>
  </si>
  <si>
    <t xml:space="preserve">250mg + 31,25mg </t>
  </si>
  <si>
    <t>Hộp 12 gói, Bột pha hỗn dịch uống, Uống</t>
  </si>
  <si>
    <t>VN-17444-13</t>
  </si>
  <si>
    <t>Glaxo Wellcome Production</t>
  </si>
  <si>
    <t>Gói</t>
  </si>
  <si>
    <t>Augmentin Tab 625mg 2x7's</t>
  </si>
  <si>
    <t xml:space="preserve">Amoxicillin  + Acid Clavulanic </t>
  </si>
  <si>
    <t xml:space="preserve">500 mg + 125mg </t>
  </si>
  <si>
    <t>Hộp 2 vỉ x 7 viên, Viên nén bao phim, Uống</t>
  </si>
  <si>
    <t>VN-20169-16</t>
  </si>
  <si>
    <t>SmithKline Beecham Pharmaceuticals - Anh</t>
  </si>
  <si>
    <t>Anh</t>
  </si>
  <si>
    <t>Zinnat Sus. Bot 125mg/5 ml 1’s</t>
  </si>
  <si>
    <t>Cefuroxime</t>
  </si>
  <si>
    <t>125mg/ 5ml, 50ml</t>
  </si>
  <si>
    <t>Hộp 1 chai , Cốm pha huyền dịch uống , Uống</t>
  </si>
  <si>
    <t>VN-9663-10</t>
  </si>
  <si>
    <t>Glaxo Operations UK Ltd</t>
  </si>
  <si>
    <t>Chai</t>
  </si>
  <si>
    <t>Zinnat Tab 250 10's</t>
  </si>
  <si>
    <t>250mg</t>
  </si>
  <si>
    <t>Hộp 1 vỉ x 10 viên , Viên nén bao phim, Uống</t>
  </si>
  <si>
    <t>VN-19963-16</t>
  </si>
  <si>
    <t>TOBREX 3MG/ML  5ML 1'S</t>
  </si>
  <si>
    <t>Tobramycine</t>
  </si>
  <si>
    <t>3 mg/ml</t>
  </si>
  <si>
    <t>Hộp 1 lọ đếm giọt Droptainer 5 ml, Dung dịch nhỏ mắt vô khuẩn, Nhỏ mắt</t>
  </si>
  <si>
    <t>VN-19385-15</t>
  </si>
  <si>
    <t>s.a Alcon Couvreur NV</t>
  </si>
  <si>
    <t>Bỉ</t>
  </si>
  <si>
    <t>Lọ</t>
  </si>
  <si>
    <t>TAVANIC TAB 500mg B/5 Tabs</t>
  </si>
  <si>
    <t>Levofloxacin</t>
  </si>
  <si>
    <t>500mg</t>
  </si>
  <si>
    <t>Hộp 1 vỉ x 5 viên, viên nén bao phim, Uống</t>
  </si>
  <si>
    <t>VN-19455-15</t>
  </si>
  <si>
    <t>Sanofi Winthrop Industrie</t>
  </si>
  <si>
    <t>VIGAMOX  0,5%  5ML 1'S</t>
  </si>
  <si>
    <t xml:space="preserve">Moxifloxacin </t>
  </si>
  <si>
    <t>Hộp 1 lọ 5ml, Dung dịch nhỏ mắt, Nhỏ mắt</t>
  </si>
  <si>
    <t>VN-15707-12</t>
  </si>
  <si>
    <t>Alcon Laboratories, Inc.</t>
  </si>
  <si>
    <t>Mỹ</t>
  </si>
  <si>
    <t>Casodex Tab 50mg 28's</t>
  </si>
  <si>
    <t>Bicalutamide</t>
  </si>
  <si>
    <t>50 mg</t>
  </si>
  <si>
    <t>Hộp 2 vỉ x 14 viên, Viên nén bao phim, Uống</t>
  </si>
  <si>
    <t>60 tháng</t>
  </si>
  <si>
    <t>VN-18149-14</t>
  </si>
  <si>
    <t>Corden Pharma GmbH; đóng gói tại AstraZeneca UK Limited</t>
  </si>
  <si>
    <t xml:space="preserve">Đức, đóng gói Anh </t>
  </si>
  <si>
    <t>Zoladex Inj 3.6mg 1's</t>
  </si>
  <si>
    <t>Goserelin</t>
  </si>
  <si>
    <t>3.6mg</t>
  </si>
  <si>
    <t>Hộp 1 bơm tiêm có thuốc, Thuốc tiêm dưới da (cấy phóng thích chậm), Tiêm dưới da (cấy phóng thích chậm)</t>
  </si>
  <si>
    <t>VN-20226-17</t>
  </si>
  <si>
    <t>AstraZeneca UK Ltd.</t>
  </si>
  <si>
    <t>Bơm tiêm</t>
  </si>
  <si>
    <t>XATRAL XL 10mg B/ 1bls x 30 Tabs</t>
  </si>
  <si>
    <t>Alfuzosin HCL</t>
  </si>
  <si>
    <t>10mg</t>
  </si>
  <si>
    <t>Hộp 1 vỉ x 30 viên, viên nén phóng thích chậm, Uống</t>
  </si>
  <si>
    <t>VN-14355-11</t>
  </si>
  <si>
    <t>LOVENOX 40mg Inj B/ 2 syringes x0,4ml</t>
  </si>
  <si>
    <t>Enoxaparin Natri</t>
  </si>
  <si>
    <t>40mg/ 0,4ml</t>
  </si>
  <si>
    <t>Hộp 2 bơm tiêm 0,4ml, Dung dịch tiêm đóng sẵn trong bơm tiêm, tiêm (SC &amp; IV)</t>
  </si>
  <si>
    <t>QLSP-892-15</t>
  </si>
  <si>
    <t>Vastarel MR Tab 35mg 60's</t>
  </si>
  <si>
    <t>Trimetazidine dihydrochloride</t>
  </si>
  <si>
    <t>35mg</t>
  </si>
  <si>
    <t>Hộp 2 vỉ x 30 viên, viên nén bao phim giải phóng có biến đổi, Uống</t>
  </si>
  <si>
    <t>VN-17735-14</t>
  </si>
  <si>
    <t>Les Laboratoires Servier Industrie</t>
  </si>
  <si>
    <t>CORDARONE 150mg/3ml Inj B/ 6 Amps x 3ml</t>
  </si>
  <si>
    <t>Amiodarone</t>
  </si>
  <si>
    <t>150mg/ 3ml</t>
  </si>
  <si>
    <t>Hộp 6 ống x 3ml, Dung dịch thuốc tiêm, Tiêm tĩnh mạch (IV)</t>
  </si>
  <si>
    <t>VN-11316-10</t>
  </si>
  <si>
    <t>CORDARONE 200mg B/   2bls x 15 Tabs</t>
  </si>
  <si>
    <t xml:space="preserve">Amiodarone hydrochloride </t>
  </si>
  <si>
    <t>200 mg</t>
  </si>
  <si>
    <t>Hộp 2 vỉ x 15 viên, Viên nén, Uống</t>
  </si>
  <si>
    <t>VN-16722-13</t>
  </si>
  <si>
    <t>Exforge tab 5mg/ 80mg 2x14's</t>
  </si>
  <si>
    <t>Amlodipine, Valsartan</t>
  </si>
  <si>
    <t>5mg + 80mg</t>
  </si>
  <si>
    <t>VN-16344-13</t>
  </si>
  <si>
    <t>Novartis Farmaceutica S.A</t>
  </si>
  <si>
    <t>Tây Ban Nha</t>
  </si>
  <si>
    <t>Zestoretic Tab 20mg 28's</t>
  </si>
  <si>
    <t>Lisinopril dihydrat, Hydrochlorothiazid</t>
  </si>
  <si>
    <t>20mg; 12,5mg</t>
  </si>
  <si>
    <t>Hộp 2 vỉ x 14 viên, Viên nén, Uống</t>
  </si>
  <si>
    <t>30 tháng</t>
  </si>
  <si>
    <t>VN-15210-12</t>
  </si>
  <si>
    <t>Betaloc Zok Tab 25mg 14's</t>
  </si>
  <si>
    <t>Metoprolol  succinat</t>
  </si>
  <si>
    <t>Metoprolol succinat 23,75mg (tương đương với Metoprolol tartrate 25mg)</t>
  </si>
  <si>
    <t>Hộp 1 vỉ x 14 viên, Viên nén phóng thích kéo dài, Uống</t>
  </si>
  <si>
    <t>VN-17243-13</t>
  </si>
  <si>
    <t>AstraZeneca AB</t>
  </si>
  <si>
    <t>Thụy Điển</t>
  </si>
  <si>
    <t>Betaloc Zok (Blister) 50mg 28's</t>
  </si>
  <si>
    <t>Metoprolol succinat 47,5mg (tương đương với Metoprolol tartrate 50mg)</t>
  </si>
  <si>
    <t>Hộp 2 vỉ x 14 viên, Viên nén phóng thích kéo dài, Uống</t>
  </si>
  <si>
    <t>VN-17244-13</t>
  </si>
  <si>
    <t>Adalat Cap 10mg 30's</t>
  </si>
  <si>
    <t>Nifedipine</t>
  </si>
  <si>
    <t>Hộp 3 vỉ x 10 viên, Viên nang mềm, Uống</t>
  </si>
  <si>
    <t>VN-14010-11</t>
  </si>
  <si>
    <t>Catalent Germany Eberbach GmbH; Cơ sở xuất xưởng: Bayer Pharma AG</t>
  </si>
  <si>
    <t>Đức</t>
  </si>
  <si>
    <t>Adalat LA Tab 30mg 30's</t>
  </si>
  <si>
    <t>30mg</t>
  </si>
  <si>
    <t>Hộp 3 vỉ x 10 viên, Viên phóng thích kéo dài, Uống</t>
  </si>
  <si>
    <t>48 tháng</t>
  </si>
  <si>
    <t>VN-10754-10</t>
  </si>
  <si>
    <t>Bayer Pharma AG</t>
  </si>
  <si>
    <t>Coversyl Tab 5mg 30's</t>
  </si>
  <si>
    <t>Perindopril arginine</t>
  </si>
  <si>
    <t>5 mg</t>
  </si>
  <si>
    <t>Hộp 1 lọ 30 viên, Viên nén bao phim, Uống</t>
  </si>
  <si>
    <t>VN-17087-13</t>
  </si>
  <si>
    <t>DUOPLAVIN 75/100mg B/ 3bls  x 10 Tabs</t>
  </si>
  <si>
    <t xml:space="preserve"> Clopidgrel hydrogen sulfate form II; acetylsalicylic acid dạng kết hợp tinh bột ngô</t>
  </si>
  <si>
    <t>75mg + 100mg</t>
  </si>
  <si>
    <t>Hộp 3 vỉ x 10 viên, viên nén bao phim, Uống</t>
  </si>
  <si>
    <t>VN-14356-11</t>
  </si>
  <si>
    <t>Lipitor Tab 10mg 3x10's</t>
  </si>
  <si>
    <t>Atorvastatin (dưới dạng Atorvastatin hemicalci. 1,5H2O)</t>
  </si>
  <si>
    <t>Hộp 3 vĩ * 10 viên, Viên nén bao phim, Uống</t>
  </si>
  <si>
    <t>VN-17768-14</t>
  </si>
  <si>
    <t>Pfizer Pharmaceuticals LLC ; Packed by Pfizer Manufacturing Deutschland GmbH</t>
  </si>
  <si>
    <t>Mỹ; Đóng gói: Đức</t>
  </si>
  <si>
    <t>40mg</t>
  </si>
  <si>
    <t>Nootropil 3g/15ml Inj 15ml 4's</t>
  </si>
  <si>
    <t>Piracetam</t>
  </si>
  <si>
    <t>3g/ 15ml</t>
  </si>
  <si>
    <t>Hộp 4 ống, Dung dịch tiêm truyền, Tiêm hoặc truyền tĩnh mạch (IV)</t>
  </si>
  <si>
    <t>VN-19960-16</t>
  </si>
  <si>
    <t>Aesica Pharmaceuticals S.R.L</t>
  </si>
  <si>
    <t>Ý</t>
  </si>
  <si>
    <t>NO-SPA Inj 40mg/2ml B/ 25 amps x 2ml</t>
  </si>
  <si>
    <t>Drotaverine hydrochloride</t>
  </si>
  <si>
    <t>40mg/ 2ml</t>
  </si>
  <si>
    <t>Hộp 25 ống 2ml, Dung dịch tiêm, tiêm (IM &amp; IV)</t>
  </si>
  <si>
    <t>VN-14353-11</t>
  </si>
  <si>
    <t>Chinoin Pharmaceutical &amp; Chemical Works Private Co.,Ltd.</t>
  </si>
  <si>
    <t>Hungary</t>
  </si>
  <si>
    <t>Medrol Tab 16mg 30's</t>
  </si>
  <si>
    <t>Methylprednisolone</t>
  </si>
  <si>
    <t>16mg</t>
  </si>
  <si>
    <t>3 vỉ x 10 viên/ hộp, Viên nén, Uống</t>
  </si>
  <si>
    <t>VN-13806-11</t>
  </si>
  <si>
    <t>Pfizer Italia S.r.l</t>
  </si>
  <si>
    <t>Depo-Medrol Inj 40mg/ml 1ml</t>
  </si>
  <si>
    <t xml:space="preserve">Methylprednisolone acetate </t>
  </si>
  <si>
    <t>40mg/ ml</t>
  </si>
  <si>
    <t>1 lọ/ hộp, hỗn dịch tiêm , Tiêm bắp (IM), tiêm trong khớp và mô mềm</t>
  </si>
  <si>
    <t>VN-11978-11</t>
  </si>
  <si>
    <t>Pfizer Manufacturing Belgium NV</t>
  </si>
  <si>
    <t>Bỉ</t>
  </si>
  <si>
    <t>Solu-Medrol Inj 40mg 1's</t>
  </si>
  <si>
    <t>Methylprednisolone Sodium succinate</t>
  </si>
  <si>
    <t>1 lọ/ hộp, Bột pha tiêm, có kèm dung môi, Tiêm tĩnh mạch, tiêm bắp (IV, IM)</t>
  </si>
  <si>
    <t>VN-11234-10</t>
  </si>
  <si>
    <t>Diamicron MR tab 60mg 30's</t>
  </si>
  <si>
    <t>Gliclazide</t>
  </si>
  <si>
    <t>60mg</t>
  </si>
  <si>
    <t>Hộp 2 vỉ x 15 viên, Viên nén phóng thích có kiểm soát, Uống</t>
  </si>
  <si>
    <t>VN-20796-17</t>
  </si>
  <si>
    <t>Diamicron MR Tab 30mg 60's</t>
  </si>
  <si>
    <t>Hộp 2 vỉ x 30 viên, Viên nén phóng thích có kiểm sóat, Uống</t>
  </si>
  <si>
    <t>VN-20549-17</t>
  </si>
  <si>
    <t>LANTUS Solostar 100IU/ml B/ 5 pens x 3ml</t>
  </si>
  <si>
    <t xml:space="preserve">Insulin glargine </t>
  </si>
  <si>
    <t>300UI/3ml</t>
  </si>
  <si>
    <t>Hộp 5 bút tiêm x 3ml dung dịch tiêm, Dung dịch tiêm trong bút tiêm nạp sẵn, tiêm</t>
  </si>
  <si>
    <t>QLSP-857-15</t>
  </si>
  <si>
    <t>Sanofi - Aventis Deutschland GmbH</t>
  </si>
  <si>
    <t>Bút</t>
  </si>
  <si>
    <t>Esmeron 50mg Via 10mg/ml 10's</t>
  </si>
  <si>
    <t>Rocunorium bromide</t>
  </si>
  <si>
    <t>10 mg/ml x 5ml</t>
  </si>
  <si>
    <t>Hộp 10 lọ x 5ml, Dung dịch tiêm, Tiêm tĩnh mạch (IV)</t>
  </si>
  <si>
    <t>VN-17751-14</t>
  </si>
  <si>
    <t>Hameln Pharmaceutical GmbH; đóng gói &amp; xuất xưởng: N.V. Organon</t>
  </si>
  <si>
    <t>Đức; đóng gói Hà Lan</t>
  </si>
  <si>
    <t>AZOPT 1%  5ML 1'S</t>
  </si>
  <si>
    <t>Brinzolamide</t>
  </si>
  <si>
    <t>Hộp 1 lọ 5ml, Hỗn dịch nhỏ mắt, Nhỏ mắt</t>
  </si>
  <si>
    <t>VN-9921-10 (có CV gia hạn hiệu lực SĐK)</t>
  </si>
  <si>
    <t>Ventolin Neb Sol 2.5mg/2.5ml 6x5's</t>
  </si>
  <si>
    <t>Salbutamol sulfate</t>
  </si>
  <si>
    <t>2.5mg/ 2.5ml Salbutamol, Dùng cho máy khí dung</t>
  </si>
  <si>
    <t>Hộp 6 vỉ x 5 ống, Dung dịch khí dung, Dùng cho máy khí dung</t>
  </si>
  <si>
    <t>VN-11572-10 / VN-20765-17</t>
  </si>
  <si>
    <t>GlaxoSmithKline Australia Pty Ltd</t>
  </si>
  <si>
    <t>Úc</t>
  </si>
  <si>
    <t>Ventolin Neb Sol 5mg/2.5ml 6x5's</t>
  </si>
  <si>
    <t>5mg/ 2.5ml Salbutamol, Dùng cho máy khí dung</t>
  </si>
  <si>
    <t>VN-13707-11</t>
  </si>
  <si>
    <t>Seretide Evohaler DC 25/50mcg 120d</t>
  </si>
  <si>
    <t>Salmeterol; Fluticasone</t>
  </si>
  <si>
    <t>50mcg/liều + 25mcg/liều</t>
  </si>
  <si>
    <t>Bình xịt 120 liều, Thuốc phun mù hệ hỗn dịch để hít qua đường miệng, Hít qua đường miệng</t>
  </si>
  <si>
    <t>VN-14684-12</t>
  </si>
  <si>
    <t>Glaxo Wellcome SA</t>
  </si>
  <si>
    <t>Bình xịt</t>
  </si>
  <si>
    <t>CAVINTON 5mg</t>
  </si>
  <si>
    <t>Vinpocetin</t>
  </si>
  <si>
    <t>5mg</t>
  </si>
  <si>
    <t>Hộp 2 vỉ x 25 viên, Viên nén, Uống</t>
  </si>
  <si>
    <t>VN-5362-10</t>
  </si>
  <si>
    <t>Gedeon Richter Plc.</t>
  </si>
  <si>
    <t>NK</t>
  </si>
  <si>
    <t xml:space="preserve">CAVINTON </t>
  </si>
  <si>
    <t>10mg/
2ml</t>
  </si>
  <si>
    <t>Hộp 2 vỉ x 5 ống 2ml, dung dịch tiêm</t>
  </si>
  <si>
    <t>VN-9211-09</t>
  </si>
  <si>
    <t xml:space="preserve">ARDUAN </t>
  </si>
  <si>
    <t>Pipercuronium Bromide</t>
  </si>
  <si>
    <t>4mg</t>
  </si>
  <si>
    <t>Hộp 25 lọ +25 ống dung môi, Bột pha tiêm , tiêm</t>
  </si>
  <si>
    <t>VN-19653-16</t>
  </si>
  <si>
    <t>Fosmicin for I.V.Use 1g</t>
  </si>
  <si>
    <t>Fosfomycin (natri)</t>
  </si>
  <si>
    <t>1g</t>
  </si>
  <si>
    <t>Hộp 10 lọ bột pha tiêm, tiêm</t>
  </si>
  <si>
    <t>VN-13784-11</t>
  </si>
  <si>
    <t>Meiji Seika Pharma Co., Ltd</t>
  </si>
  <si>
    <t>Nhật Bản</t>
  </si>
  <si>
    <t>lọ</t>
  </si>
  <si>
    <t>Fosmicin - S for Otic</t>
  </si>
  <si>
    <t>300mg</t>
  </si>
  <si>
    <t>Hộp 10 lọ, dung dịch nhỏ tai</t>
  </si>
  <si>
    <t>VN-19707-16</t>
  </si>
  <si>
    <t xml:space="preserve">Mobic </t>
  </si>
  <si>
    <t xml:space="preserve">Meloxicam </t>
  </si>
  <si>
    <t>7,5mg</t>
  </si>
  <si>
    <t>Hộp 2 vỉ x 10 viên, Viên nén, Uống</t>
  </si>
  <si>
    <t>VN-16141-13</t>
  </si>
  <si>
    <t>Boehringer Ingelheim Ellas A.E</t>
  </si>
  <si>
    <t>Hy Lạp</t>
  </si>
  <si>
    <t>15mg/1,5ml</t>
  </si>
  <si>
    <t>Hộp 5 ống 1,5ml, Dung dịch tiêm, Tiêm</t>
  </si>
  <si>
    <t>VN-16959-13</t>
  </si>
  <si>
    <t xml:space="preserve">Boehringer Ingelheim Espana S.A </t>
  </si>
  <si>
    <t>Stugeron</t>
  </si>
  <si>
    <t>Cinnarizin</t>
  </si>
  <si>
    <t>25mg</t>
  </si>
  <si>
    <t>Hộp 25 vỉ x 10 viên nén, viên nén, Uống</t>
  </si>
  <si>
    <t>VN-14218-11 (có CV gia hạn hiệu lực SĐK)</t>
  </si>
  <si>
    <t>OLIC (Thailand) Ltd.</t>
  </si>
  <si>
    <t>Thái Lan</t>
  </si>
  <si>
    <t xml:space="preserve">Micardis </t>
  </si>
  <si>
    <t xml:space="preserve">Telmisartan </t>
  </si>
  <si>
    <t>Hộp 3 vỉ x 10 viên, Viên nén, Uống</t>
  </si>
  <si>
    <t>VN-18820-15</t>
  </si>
  <si>
    <t>Boehringer Ingelheim Pharma GmbH &amp; Co. KG.</t>
  </si>
  <si>
    <t xml:space="preserve">Actilyse </t>
  </si>
  <si>
    <t>Alteplase</t>
  </si>
  <si>
    <t>50mg</t>
  </si>
  <si>
    <t>Hộp gồm 1 lọ bột đông khô + 1 lọ nước cất pha tiêm, Bột đông khô và dung môi pha tiêm truyền, Tiêm</t>
  </si>
  <si>
    <t>QLSP-948-16</t>
  </si>
  <si>
    <t>Boehringer Ingelheim Pharma GmbH &amp; Co. KG</t>
  </si>
  <si>
    <t>Morihepamin</t>
  </si>
  <si>
    <t xml:space="preserve">Acid amin*
</t>
  </si>
  <si>
    <t>200ml + 7,58%</t>
  </si>
  <si>
    <t>Túi 200ml, Dung dịch truyền tĩnh mạch, Truyền tĩnh mạch</t>
  </si>
  <si>
    <t>VN-17215-13</t>
  </si>
  <si>
    <t>Ay Pharmaceuticals Co., Ltd</t>
  </si>
  <si>
    <t>Nhật</t>
  </si>
  <si>
    <t>Túi</t>
  </si>
  <si>
    <t>Xenetix 300</t>
  </si>
  <si>
    <t>Iobitridol</t>
  </si>
  <si>
    <t>Hộp 25 lọ 50ml, dung dịch tiêm, tiêm</t>
  </si>
  <si>
    <t>VN-16786-13</t>
  </si>
  <si>
    <t>Guerbet</t>
  </si>
  <si>
    <t>30g Iodine/100ml</t>
  </si>
  <si>
    <t>Hộp 10 lọ 100ml, dung dịch tiêm, tiêm</t>
  </si>
  <si>
    <t>VN-16787-13</t>
  </si>
  <si>
    <t xml:space="preserve">Curosurf </t>
  </si>
  <si>
    <t xml:space="preserve">Phospholipid chiết xuất từ phổi lợn </t>
  </si>
  <si>
    <t>120mg/1,5ml</t>
  </si>
  <si>
    <t>Hộp 1 lọ, hỗn dịch bơm ống nội khí quản, tiêm truyền</t>
  </si>
  <si>
    <t>VN-18909-15</t>
  </si>
  <si>
    <t>Chiesi Farmaceutici S.p.A</t>
  </si>
  <si>
    <t>Aminoplasmal B.Braun 5%E</t>
  </si>
  <si>
    <t>Isoleucine; Leucine; lysine HCl; Methionine; Phenylalanine; Threonine; Tryptophan; Valine; Arginine glutamate; Histidine HCl monohydrate; Alanine; Aspartic acid; Glutamic Acid; Glycine; Proline; Serine; Magnesium acetate tetrahydrate</t>
  </si>
  <si>
    <t>5%, 250ml</t>
  </si>
  <si>
    <t>Hộp 10 chai, dung dịch tiêm truyền, tiêm truyền</t>
  </si>
  <si>
    <t>VN-18161-14</t>
  </si>
  <si>
    <t xml:space="preserve">B.Braun
Melsungen AG  </t>
  </si>
  <si>
    <t>5%, 500ml</t>
  </si>
  <si>
    <t>Giá kế hoạch</t>
  </si>
  <si>
    <t>cao</t>
  </si>
  <si>
    <t>Thành tiền kế hoạch</t>
  </si>
  <si>
    <t>Kết quả đánh giá</t>
  </si>
  <si>
    <t>Trúng thầu</t>
  </si>
  <si>
    <t>Tên nhà thầu:  Công ty TNHH MTV dược liệu TW2</t>
  </si>
  <si>
    <t>KD</t>
  </si>
  <si>
    <t xml:space="preserve">KD
</t>
  </si>
  <si>
    <t>Công ty TNHH một thành viên Vimedimex Bình Dương</t>
  </si>
  <si>
    <t>Boehringer Ingelheim Espana S.A</t>
  </si>
  <si>
    <t>Olic (Thailand) Ltd.</t>
  </si>
  <si>
    <t>Boehringer Ingelheim pharma GmbH &amp; Co. KG.</t>
  </si>
  <si>
    <t>Germany</t>
  </si>
  <si>
    <t>Ay Pharmaceuticals Co., Ltd. - Nhật Bản</t>
  </si>
  <si>
    <t>Meiji Seika Kaisha Ltd.</t>
  </si>
  <si>
    <t>Công ty cổ phần Dược-Thiết bị YT Đà Nẵng-Dapharco</t>
  </si>
  <si>
    <t>Meiji Seika Pharma Co., Ltd.- nhà máy Odawara</t>
  </si>
  <si>
    <t>Công ty CP DP Thiên Thảo</t>
  </si>
  <si>
    <t>Công ty TNHH dược phẩm và thiết bị y tế Hoàng Đức</t>
  </si>
  <si>
    <t>Công ty TNHH MTV DP Trung ương I (CPC1)</t>
  </si>
  <si>
    <t>Chiesi Farmaceutici S.p.A.</t>
  </si>
  <si>
    <t>Công ty TNHH MTV DP Trung Ương I (CPC1)</t>
  </si>
  <si>
    <t>B.Braun Melsungen AG</t>
  </si>
  <si>
    <t>Công ty cổ phần Dược liệu TW 2</t>
  </si>
  <si>
    <t>Công ty Cổ phần Dược phẩm Bến Tre</t>
  </si>
  <si>
    <t>Tên nhà thầu:  Công ty TNHH MTV Vimedimex Bình Dương</t>
  </si>
  <si>
    <t>Tên nhà thầu:  Công ty cổ phần dược phẩm Thiên Thảo</t>
  </si>
  <si>
    <t>Tên nhà thầu:  Công ty cổ phần dược phẩm Trung Ương CPC1</t>
  </si>
  <si>
    <t>trúng</t>
  </si>
  <si>
    <t>Tên nhà thầu:  Công ty Cổ Phần Dược Phẩm Bến Tre</t>
  </si>
  <si>
    <t>Thuộc dự án: Cung ứng thuốc năm 2018 cho các cơ sở y tế công lập trên địa bàn tỉnh.</t>
  </si>
  <si>
    <t>Phụ lục 1</t>
  </si>
  <si>
    <t>Tổng cộng: 39 mặt hàng</t>
  </si>
  <si>
    <t>Tổng cộng: 05 mặt hàng</t>
  </si>
  <si>
    <t>30g Iodine/ 50ml</t>
  </si>
  <si>
    <t>Phụ lục 3</t>
  </si>
  <si>
    <t>Phụ lục 2</t>
  </si>
  <si>
    <t>0,5%  5ML</t>
  </si>
  <si>
    <t>Phụ lục 4</t>
  </si>
  <si>
    <t>Phụ lục 5</t>
  </si>
  <si>
    <t>Tổng cộng: 06 mặt hàng</t>
  </si>
  <si>
    <t>Tổng cộng: 03 mặt hàng</t>
  </si>
  <si>
    <t xml:space="preserve"> 1%  5ML </t>
  </si>
  <si>
    <t>Tổng cộng: 02 mặt hàng</t>
  </si>
  <si>
    <t>Z113</t>
  </si>
  <si>
    <t>BV 
ĐK 
tỉnh</t>
  </si>
  <si>
    <t>BV
YD
CT</t>
  </si>
  <si>
    <t>BV 
SK
ML</t>
  </si>
  <si>
    <t>BV
ĐK
Lâm 
Bình</t>
  </si>
  <si>
    <t>BV
ĐK
Na 
Hang</t>
  </si>
  <si>
    <t>BV
ĐK
Chiêm 
Hóa</t>
  </si>
  <si>
    <t>BV
ĐK
Hàm 
Yên</t>
  </si>
  <si>
    <t>BV
ĐK
Yên 
Sơn</t>
  </si>
  <si>
    <t>BV
ĐK
Sơn
 Dương</t>
  </si>
  <si>
    <t>BV
ĐK
Yên
 Hoa</t>
  </si>
  <si>
    <t>BV
ĐK
KV
ATK</t>
  </si>
  <si>
    <t>BV
ĐK
KV
Kim
 Xuyên</t>
  </si>
  <si>
    <t>BV
Công
 An</t>
  </si>
  <si>
    <t>TT
PCB
XH</t>
  </si>
  <si>
    <t>Só lượng của các đơn vị</t>
  </si>
  <si>
    <t xml:space="preserve">Số lượng </t>
  </si>
  <si>
    <t>Đơn giá</t>
  </si>
  <si>
    <t>Gói thầu số 02: Mua thuốc biệt dược gốc hoặc tương đương điều trị</t>
  </si>
  <si>
    <t>(Đính kèm Quyết định số           /QĐ-SYT ngày         /         /2018 của Giám đốc Sở Y tế tỉnh Tuyên Quang)</t>
  </si>
  <si>
    <t>DANH MỤC THUỐC TRÚNG THẦU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</si>
</sst>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₫_-;\-* #,##0.00\ _₫_-;_-* &quot;-&quot;??\ _₫_-;_-@_-"/>
    <numFmt numFmtId="164" formatCode="_(* #,##0.00_);_(* \(#,##0.00\);_(* &quot;-&quot;??_);_(@_)"/>
    <numFmt numFmtId="166" formatCode="_(* #,##0_);_(* \(#,##0\);_(* &quot;-&quot;??_);_(@_)"/>
    <numFmt numFmtId="168" formatCode="_(* #.##0.00_);_(* \(#.##0.00\);_(* &quot;-&quot;??_);_(@_)"/>
    <numFmt numFmtId="169" formatCode="[$-1010000]d/m/yy;@"/>
    <numFmt numFmtId="170" formatCode="[$-1010000]d/m/yyyy;@"/>
    <numFmt numFmtId="171" formatCode="#,##0.000"/>
  </numFmts>
  <fonts count="21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0"/>
      <color indexed="8"/>
      <name val="Arial"/>
      <family val="2"/>
      <charset val="163"/>
    </font>
    <font>
      <sz val="10"/>
      <name val="Arial"/>
      <family val="2"/>
    </font>
    <font>
      <sz val="11"/>
      <color indexed="8"/>
      <name val="Calibri"/>
      <family val="2"/>
    </font>
    <font>
      <i/>
      <sz val="12"/>
      <color theme="1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theme="1"/>
      <name val="Times New Roman"/>
      <family val="1"/>
      <charset val="163"/>
    </font>
    <font>
      <b/>
      <sz val="7"/>
      <color indexed="8"/>
      <name val="Times New Roman"/>
      <family val="1"/>
      <charset val="163"/>
    </font>
    <font>
      <b/>
      <sz val="7"/>
      <color theme="1"/>
      <name val="Times New Roman"/>
      <family val="1"/>
      <charset val="163"/>
    </font>
    <font>
      <sz val="7"/>
      <color theme="1"/>
      <name val="Times New Roman"/>
      <family val="1"/>
      <charset val="163"/>
    </font>
    <font>
      <b/>
      <sz val="7"/>
      <name val="Times New Roman"/>
      <family val="1"/>
      <charset val="163"/>
    </font>
    <font>
      <sz val="7"/>
      <color indexed="8"/>
      <name val="Times New Roman"/>
      <family val="1"/>
      <charset val="163"/>
    </font>
    <font>
      <sz val="7"/>
      <name val="Times New Roman"/>
      <family val="1"/>
      <charset val="163"/>
    </font>
    <font>
      <sz val="7"/>
      <color rgb="FFFF0000"/>
      <name val="Times New Roman"/>
      <family val="1"/>
      <charset val="163"/>
    </font>
    <font>
      <b/>
      <sz val="12"/>
      <color indexed="8"/>
      <name val="Times New Roman"/>
      <family val="1"/>
      <charset val="163"/>
    </font>
    <font>
      <b/>
      <sz val="7"/>
      <color theme="1"/>
      <name val="Times New Roman"/>
      <family val="2"/>
    </font>
    <font>
      <b/>
      <sz val="7"/>
      <name val="Times New Roman"/>
      <family val="2"/>
    </font>
    <font>
      <sz val="7"/>
      <color indexed="8"/>
      <name val="Times New Roman"/>
      <family val="2"/>
    </font>
    <font>
      <sz val="7"/>
      <color theme="1"/>
      <name val="Times New Roman"/>
      <family val="2"/>
    </font>
    <font>
      <sz val="7"/>
      <color rgb="FFFF0000"/>
      <name val="Times New Roman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>
      <alignment vertical="top"/>
    </xf>
    <xf numFmtId="43" fontId="3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31">
    <xf numFmtId="0" fontId="0" fillId="0" borderId="0" xfId="0"/>
    <xf numFmtId="0" fontId="0" fillId="4" borderId="0" xfId="0" applyFill="1"/>
    <xf numFmtId="0" fontId="0" fillId="2" borderId="0" xfId="0" applyFill="1"/>
    <xf numFmtId="0" fontId="0" fillId="5" borderId="0" xfId="0" applyFill="1"/>
    <xf numFmtId="0" fontId="6" fillId="0" borderId="0" xfId="0" applyFont="1"/>
    <xf numFmtId="0" fontId="7" fillId="0" borderId="0" xfId="0" applyFont="1"/>
    <xf numFmtId="0" fontId="9" fillId="0" borderId="1" xfId="0" applyFont="1" applyBorder="1"/>
    <xf numFmtId="0" fontId="10" fillId="0" borderId="0" xfId="0" applyFont="1"/>
    <xf numFmtId="0" fontId="9" fillId="0" borderId="1" xfId="0" applyFont="1" applyFill="1" applyBorder="1" applyAlignment="1">
      <alignment horizontal="center" vertical="center" wrapText="1"/>
    </xf>
    <xf numFmtId="3" fontId="12" fillId="0" borderId="4" xfId="0" applyNumberFormat="1" applyFont="1" applyFill="1" applyBorder="1" applyAlignment="1">
      <alignment horizontal="center" vertical="center" wrapText="1"/>
    </xf>
    <xf numFmtId="3" fontId="12" fillId="0" borderId="4" xfId="0" applyNumberFormat="1" applyFont="1" applyFill="1" applyBorder="1" applyAlignment="1">
      <alignment horizontal="left" vertical="center" wrapText="1"/>
    </xf>
    <xf numFmtId="3" fontId="12" fillId="0" borderId="4" xfId="2" applyNumberFormat="1" applyFont="1" applyFill="1" applyBorder="1" applyAlignment="1">
      <alignment horizontal="center" vertical="center" wrapText="1"/>
    </xf>
    <xf numFmtId="166" fontId="12" fillId="0" borderId="4" xfId="1" applyNumberFormat="1" applyFont="1" applyFill="1" applyBorder="1" applyAlignment="1">
      <alignment horizontal="center" vertical="center" shrinkToFit="1"/>
    </xf>
    <xf numFmtId="166" fontId="12" fillId="2" borderId="4" xfId="1" applyNumberFormat="1" applyFont="1" applyFill="1" applyBorder="1" applyAlignment="1">
      <alignment horizontal="center" vertical="center" shrinkToFit="1"/>
    </xf>
    <xf numFmtId="3" fontId="12" fillId="2" borderId="4" xfId="0" applyNumberFormat="1" applyFont="1" applyFill="1" applyBorder="1" applyAlignment="1">
      <alignment horizontal="center" vertical="center" wrapText="1"/>
    </xf>
    <xf numFmtId="166" fontId="13" fillId="2" borderId="4" xfId="1" applyNumberFormat="1" applyFont="1" applyFill="1" applyBorder="1" applyAlignment="1">
      <alignment vertical="center" wrapText="1"/>
    </xf>
    <xf numFmtId="166" fontId="13" fillId="3" borderId="4" xfId="1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left" vertical="center" wrapText="1"/>
    </xf>
    <xf numFmtId="3" fontId="12" fillId="0" borderId="1" xfId="2" applyNumberFormat="1" applyFont="1" applyFill="1" applyBorder="1" applyAlignment="1">
      <alignment horizontal="center" vertical="center" wrapText="1"/>
    </xf>
    <xf numFmtId="166" fontId="12" fillId="0" borderId="1" xfId="1" applyNumberFormat="1" applyFont="1" applyFill="1" applyBorder="1" applyAlignment="1">
      <alignment horizontal="center" vertical="center" shrinkToFit="1"/>
    </xf>
    <xf numFmtId="166" fontId="12" fillId="2" borderId="1" xfId="1" applyNumberFormat="1" applyFont="1" applyFill="1" applyBorder="1" applyAlignment="1">
      <alignment horizontal="center" vertical="center" shrinkToFit="1"/>
    </xf>
    <xf numFmtId="3" fontId="12" fillId="2" borderId="1" xfId="0" applyNumberFormat="1" applyFont="1" applyFill="1" applyBorder="1" applyAlignment="1">
      <alignment horizontal="center" vertical="center" wrapText="1"/>
    </xf>
    <xf numFmtId="166" fontId="13" fillId="2" borderId="1" xfId="1" applyNumberFormat="1" applyFont="1" applyFill="1" applyBorder="1" applyAlignment="1">
      <alignment vertical="center" wrapText="1"/>
    </xf>
    <xf numFmtId="166" fontId="13" fillId="3" borderId="1" xfId="1" applyNumberFormat="1" applyFont="1" applyFill="1" applyBorder="1" applyAlignment="1">
      <alignment horizontal="center" vertical="center" wrapText="1"/>
    </xf>
    <xf numFmtId="166" fontId="13" fillId="2" borderId="2" xfId="1" applyNumberFormat="1" applyFont="1" applyFill="1" applyBorder="1" applyAlignment="1">
      <alignment vertical="center" wrapText="1"/>
    </xf>
    <xf numFmtId="3" fontId="13" fillId="2" borderId="1" xfId="0" applyNumberFormat="1" applyFont="1" applyFill="1" applyBorder="1" applyAlignment="1">
      <alignment vertical="center" wrapText="1"/>
    </xf>
    <xf numFmtId="171" fontId="12" fillId="0" borderId="1" xfId="0" applyNumberFormat="1" applyFont="1" applyFill="1" applyBorder="1" applyAlignment="1">
      <alignment horizontal="center" vertical="center" wrapText="1"/>
    </xf>
    <xf numFmtId="166" fontId="14" fillId="2" borderId="1" xfId="1" applyNumberFormat="1" applyFont="1" applyFill="1" applyBorder="1" applyAlignment="1">
      <alignment horizontal="center" vertical="center" shrinkToFit="1"/>
    </xf>
    <xf numFmtId="3" fontId="14" fillId="2" borderId="1" xfId="0" applyNumberFormat="1" applyFont="1" applyFill="1" applyBorder="1" applyAlignment="1">
      <alignment horizontal="center" vertical="center" wrapText="1"/>
    </xf>
    <xf numFmtId="166" fontId="14" fillId="2" borderId="1" xfId="1" applyNumberFormat="1" applyFont="1" applyFill="1" applyBorder="1" applyAlignment="1">
      <alignment vertical="center" wrapText="1"/>
    </xf>
    <xf numFmtId="3" fontId="8" fillId="0" borderId="1" xfId="0" applyNumberFormat="1" applyFont="1" applyFill="1" applyBorder="1" applyAlignment="1">
      <alignment horizontal="right" vertical="center" wrapText="1"/>
    </xf>
    <xf numFmtId="3" fontId="8" fillId="2" borderId="1" xfId="0" applyNumberFormat="1" applyFont="1" applyFill="1" applyBorder="1" applyAlignment="1">
      <alignment horizontal="right" vertical="center" wrapText="1"/>
    </xf>
    <xf numFmtId="3" fontId="12" fillId="2" borderId="1" xfId="0" applyNumberFormat="1" applyFont="1" applyFill="1" applyBorder="1" applyAlignment="1">
      <alignment horizontal="right" vertical="center" wrapText="1"/>
    </xf>
    <xf numFmtId="3" fontId="8" fillId="2" borderId="1" xfId="2" applyNumberFormat="1" applyFont="1" applyFill="1" applyBorder="1" applyAlignment="1">
      <alignment horizontal="center" vertical="center" wrapText="1"/>
    </xf>
    <xf numFmtId="166" fontId="10" fillId="2" borderId="1" xfId="0" applyNumberFormat="1" applyFont="1" applyFill="1" applyBorder="1"/>
    <xf numFmtId="166" fontId="9" fillId="2" borderId="1" xfId="0" applyNumberFormat="1" applyFont="1" applyFill="1" applyBorder="1"/>
    <xf numFmtId="0" fontId="10" fillId="0" borderId="1" xfId="0" applyFont="1" applyBorder="1"/>
    <xf numFmtId="0" fontId="10" fillId="2" borderId="0" xfId="0" applyFont="1" applyFill="1"/>
    <xf numFmtId="0" fontId="13" fillId="2" borderId="0" xfId="0" applyFont="1" applyFill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3" fontId="13" fillId="2" borderId="2" xfId="0" applyNumberFormat="1" applyFont="1" applyFill="1" applyBorder="1" applyAlignment="1">
      <alignment horizontal="center" vertical="center" wrapText="1"/>
    </xf>
    <xf numFmtId="166" fontId="13" fillId="2" borderId="1" xfId="1" applyNumberFormat="1" applyFont="1" applyFill="1" applyBorder="1" applyAlignment="1">
      <alignment horizontal="center" vertical="center" wrapText="1"/>
    </xf>
    <xf numFmtId="3" fontId="13" fillId="4" borderId="1" xfId="0" applyNumberFormat="1" applyFont="1" applyFill="1" applyBorder="1" applyAlignment="1">
      <alignment horizontal="right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3" fontId="13" fillId="4" borderId="1" xfId="1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left" vertical="center" wrapText="1"/>
    </xf>
    <xf numFmtId="170" fontId="13" fillId="4" borderId="1" xfId="0" applyNumberFormat="1" applyFont="1" applyFill="1" applyBorder="1" applyAlignment="1">
      <alignment horizontal="center" vertical="center" wrapText="1"/>
    </xf>
    <xf numFmtId="0" fontId="10" fillId="5" borderId="0" xfId="0" applyFont="1" applyFill="1"/>
    <xf numFmtId="3" fontId="13" fillId="2" borderId="1" xfId="0" applyNumberFormat="1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166" fontId="11" fillId="2" borderId="1" xfId="0" applyNumberFormat="1" applyFont="1" applyFill="1" applyBorder="1" applyAlignment="1">
      <alignment vertical="center" wrapText="1"/>
    </xf>
    <xf numFmtId="0" fontId="10" fillId="2" borderId="1" xfId="0" applyFont="1" applyFill="1" applyBorder="1"/>
    <xf numFmtId="166" fontId="9" fillId="0" borderId="1" xfId="0" applyNumberFormat="1" applyFont="1" applyBorder="1"/>
    <xf numFmtId="0" fontId="10" fillId="4" borderId="0" xfId="0" applyFont="1" applyFill="1"/>
    <xf numFmtId="166" fontId="10" fillId="0" borderId="0" xfId="0" applyNumberFormat="1" applyFont="1"/>
    <xf numFmtId="0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166" fontId="10" fillId="2" borderId="1" xfId="1" applyNumberFormat="1" applyFont="1" applyFill="1" applyBorder="1" applyAlignment="1">
      <alignment horizontal="right" vertical="center" wrapText="1"/>
    </xf>
    <xf numFmtId="166" fontId="10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3" fontId="13" fillId="4" borderId="1" xfId="1" applyNumberFormat="1" applyFont="1" applyFill="1" applyBorder="1" applyAlignment="1">
      <alignment horizontal="right" vertical="center" wrapText="1"/>
    </xf>
    <xf numFmtId="166" fontId="13" fillId="2" borderId="1" xfId="4" applyNumberFormat="1" applyFont="1" applyFill="1" applyBorder="1" applyAlignment="1">
      <alignment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166" fontId="13" fillId="2" borderId="1" xfId="1" applyNumberFormat="1" applyFont="1" applyFill="1" applyBorder="1" applyAlignment="1">
      <alignment horizontal="right" vertical="center" wrapText="1"/>
    </xf>
    <xf numFmtId="166" fontId="9" fillId="2" borderId="1" xfId="1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166" fontId="9" fillId="2" borderId="1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166" fontId="10" fillId="2" borderId="0" xfId="0" applyNumberFormat="1" applyFont="1" applyFill="1"/>
    <xf numFmtId="166" fontId="13" fillId="0" borderId="1" xfId="1" applyNumberFormat="1" applyFont="1" applyFill="1" applyBorder="1" applyAlignment="1">
      <alignment horizontal="right" wrapText="1"/>
    </xf>
    <xf numFmtId="3" fontId="12" fillId="0" borderId="1" xfId="1" applyNumberFormat="1" applyFont="1" applyFill="1" applyBorder="1" applyAlignment="1"/>
    <xf numFmtId="166" fontId="11" fillId="0" borderId="1" xfId="1" applyNumberFormat="1" applyFont="1" applyFill="1" applyBorder="1" applyAlignment="1">
      <alignment horizontal="right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horizontal="right" vertical="center"/>
    </xf>
    <xf numFmtId="0" fontId="15" fillId="0" borderId="0" xfId="0" applyFont="1"/>
    <xf numFmtId="0" fontId="15" fillId="2" borderId="0" xfId="0" applyFont="1" applyFill="1"/>
    <xf numFmtId="166" fontId="18" fillId="2" borderId="4" xfId="1" applyNumberFormat="1" applyFont="1" applyFill="1" applyBorder="1" applyAlignment="1">
      <alignment horizontal="center" vertical="center" shrinkToFit="1"/>
    </xf>
    <xf numFmtId="166" fontId="18" fillId="2" borderId="1" xfId="1" applyNumberFormat="1" applyFont="1" applyFill="1" applyBorder="1" applyAlignment="1">
      <alignment horizontal="center" vertical="center" shrinkToFit="1"/>
    </xf>
    <xf numFmtId="170" fontId="13" fillId="4" borderId="2" xfId="0" applyNumberFormat="1" applyFont="1" applyFill="1" applyBorder="1" applyAlignment="1">
      <alignment horizontal="center" vertical="center" wrapText="1"/>
    </xf>
    <xf numFmtId="14" fontId="13" fillId="4" borderId="2" xfId="0" applyNumberFormat="1" applyFont="1" applyFill="1" applyBorder="1" applyAlignment="1">
      <alignment horizontal="center" vertical="center" wrapText="1"/>
    </xf>
    <xf numFmtId="3" fontId="10" fillId="0" borderId="0" xfId="0" applyNumberFormat="1" applyFont="1"/>
    <xf numFmtId="166" fontId="19" fillId="0" borderId="0" xfId="1" applyNumberFormat="1" applyFont="1" applyAlignment="1">
      <alignment vertical="center"/>
    </xf>
    <xf numFmtId="166" fontId="17" fillId="2" borderId="1" xfId="1" applyNumberFormat="1" applyFont="1" applyFill="1" applyBorder="1" applyAlignment="1">
      <alignment horizontal="center" vertical="center" wrapText="1"/>
    </xf>
    <xf numFmtId="166" fontId="19" fillId="0" borderId="1" xfId="1" applyNumberFormat="1" applyFont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wrapText="1"/>
    </xf>
    <xf numFmtId="3" fontId="13" fillId="0" borderId="1" xfId="1" applyNumberFormat="1" applyFont="1" applyFill="1" applyBorder="1" applyAlignment="1">
      <alignment vertical="center"/>
    </xf>
    <xf numFmtId="166" fontId="13" fillId="0" borderId="1" xfId="1" applyNumberFormat="1" applyFont="1" applyFill="1" applyBorder="1" applyAlignment="1">
      <alignment horizontal="right" vertical="center" wrapText="1"/>
    </xf>
    <xf numFmtId="166" fontId="13" fillId="0" borderId="1" xfId="1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9" fillId="0" borderId="2" xfId="0" applyFont="1" applyBorder="1"/>
    <xf numFmtId="169" fontId="13" fillId="4" borderId="2" xfId="0" applyNumberFormat="1" applyFont="1" applyFill="1" applyBorder="1" applyAlignment="1">
      <alignment horizontal="center" vertical="center" wrapText="1"/>
    </xf>
    <xf numFmtId="166" fontId="20" fillId="0" borderId="1" xfId="1" applyNumberFormat="1" applyFont="1" applyBorder="1" applyAlignment="1">
      <alignment vertical="center"/>
    </xf>
    <xf numFmtId="0" fontId="6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3" fontId="8" fillId="0" borderId="2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3" fontId="8" fillId="0" borderId="5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66" fontId="16" fillId="0" borderId="1" xfId="1" applyNumberFormat="1" applyFont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3" fontId="8" fillId="2" borderId="1" xfId="2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2" fontId="11" fillId="0" borderId="2" xfId="0" applyNumberFormat="1" applyFont="1" applyFill="1" applyBorder="1" applyAlignment="1">
      <alignment horizontal="center" wrapText="1"/>
    </xf>
    <xf numFmtId="2" fontId="11" fillId="0" borderId="3" xfId="0" applyNumberFormat="1" applyFont="1" applyFill="1" applyBorder="1" applyAlignment="1">
      <alignment horizontal="center" wrapText="1"/>
    </xf>
    <xf numFmtId="2" fontId="11" fillId="0" borderId="5" xfId="0" applyNumberFormat="1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0" fillId="0" borderId="6" xfId="0" applyBorder="1" applyAlignment="1">
      <alignment horizont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</cellXfs>
  <cellStyles count="5">
    <cellStyle name="Comma" xfId="1" builtinId="3"/>
    <cellStyle name="Comma 10 7" xfId="4"/>
    <cellStyle name="Comma 2" xfId="3"/>
    <cellStyle name="Normal" xfId="0" builtinId="0"/>
    <cellStyle name="Style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8"/>
  <sheetViews>
    <sheetView workbookViewId="0">
      <selection activeCell="H19" sqref="H19"/>
    </sheetView>
  </sheetViews>
  <sheetFormatPr defaultRowHeight="15.75" x14ac:dyDescent="0.25"/>
  <cols>
    <col min="1" max="1" width="3" customWidth="1"/>
    <col min="2" max="2" width="3.5" customWidth="1"/>
    <col min="3" max="3" width="9.375" customWidth="1"/>
    <col min="4" max="4" width="7.875" customWidth="1"/>
    <col min="5" max="5" width="6.375" customWidth="1"/>
    <col min="6" max="6" width="14.125" customWidth="1"/>
    <col min="7" max="7" width="4.5" customWidth="1"/>
    <col min="8" max="8" width="7.125" customWidth="1"/>
    <col min="9" max="9" width="8.5" customWidth="1"/>
    <col min="10" max="10" width="6.375" customWidth="1"/>
    <col min="11" max="11" width="4" customWidth="1"/>
    <col min="12" max="14" width="4.25" customWidth="1"/>
    <col min="15" max="15" width="7" customWidth="1"/>
    <col min="16" max="16" width="3.875" customWidth="1"/>
    <col min="17" max="17" width="5.625" hidden="1" customWidth="1"/>
    <col min="18" max="18" width="13.125" hidden="1" customWidth="1"/>
    <col min="19" max="19" width="7.875" hidden="1" customWidth="1"/>
    <col min="20" max="23" width="0" hidden="1" customWidth="1"/>
    <col min="24" max="24" width="4.375" style="92" customWidth="1"/>
    <col min="25" max="25" width="5" style="92" customWidth="1"/>
    <col min="26" max="26" width="3.25" style="92" customWidth="1"/>
    <col min="27" max="27" width="3.5" style="92" customWidth="1"/>
    <col min="28" max="28" width="3.625" style="92" customWidth="1"/>
    <col min="29" max="29" width="4.5" style="92" customWidth="1"/>
    <col min="30" max="30" width="3.625" style="92" customWidth="1"/>
    <col min="31" max="31" width="3.5" style="92" customWidth="1"/>
    <col min="32" max="32" width="4.375" style="92" customWidth="1"/>
    <col min="33" max="33" width="3.25" style="92" customWidth="1"/>
    <col min="34" max="34" width="3.5" style="92" customWidth="1"/>
    <col min="35" max="35" width="5" style="92" customWidth="1"/>
    <col min="36" max="36" width="4.375" style="92" customWidth="1"/>
    <col min="37" max="37" width="3.25" style="92" customWidth="1"/>
    <col min="38" max="38" width="4.375" style="92" customWidth="1"/>
  </cols>
  <sheetData>
    <row r="1" spans="1:40" x14ac:dyDescent="0.25">
      <c r="B1" s="5"/>
      <c r="C1" s="85" t="s">
        <v>368</v>
      </c>
    </row>
    <row r="2" spans="1:40" x14ac:dyDescent="0.25">
      <c r="A2" s="105" t="s">
        <v>401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</row>
    <row r="3" spans="1:40" x14ac:dyDescent="0.25">
      <c r="A3" s="105" t="s">
        <v>366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</row>
    <row r="4" spans="1:40" x14ac:dyDescent="0.25">
      <c r="A4" s="105" t="s">
        <v>399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</row>
    <row r="5" spans="1:40" x14ac:dyDescent="0.25">
      <c r="A5" s="105" t="s">
        <v>367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</row>
    <row r="6" spans="1:40" x14ac:dyDescent="0.25">
      <c r="A6" s="106" t="s">
        <v>400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</row>
    <row r="7" spans="1:40" s="7" customFormat="1" ht="15.75" customHeight="1" x14ac:dyDescent="0.2">
      <c r="A7" s="113" t="s">
        <v>0</v>
      </c>
      <c r="B7" s="113" t="s">
        <v>1</v>
      </c>
      <c r="C7" s="113" t="s">
        <v>2</v>
      </c>
      <c r="D7" s="113" t="s">
        <v>3</v>
      </c>
      <c r="E7" s="113" t="s">
        <v>4</v>
      </c>
      <c r="F7" s="113" t="s">
        <v>5</v>
      </c>
      <c r="G7" s="113" t="s">
        <v>6</v>
      </c>
      <c r="H7" s="113" t="s">
        <v>7</v>
      </c>
      <c r="I7" s="114" t="s">
        <v>8</v>
      </c>
      <c r="J7" s="114" t="s">
        <v>9</v>
      </c>
      <c r="K7" s="113" t="s">
        <v>10</v>
      </c>
      <c r="L7" s="114" t="s">
        <v>11</v>
      </c>
      <c r="M7" s="115" t="s">
        <v>398</v>
      </c>
      <c r="N7" s="116" t="s">
        <v>397</v>
      </c>
      <c r="O7" s="110" t="s">
        <v>12</v>
      </c>
      <c r="P7" s="110" t="s">
        <v>13</v>
      </c>
      <c r="Q7" s="111" t="s">
        <v>337</v>
      </c>
      <c r="R7" s="111" t="s">
        <v>339</v>
      </c>
      <c r="S7" s="6"/>
      <c r="T7" s="6"/>
      <c r="U7" s="6"/>
      <c r="V7" s="6"/>
      <c r="W7" s="6"/>
      <c r="X7" s="112" t="s">
        <v>396</v>
      </c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</row>
    <row r="8" spans="1:40" s="7" customFormat="1" ht="63.75" customHeight="1" x14ac:dyDescent="0.2">
      <c r="A8" s="113"/>
      <c r="B8" s="113"/>
      <c r="C8" s="113"/>
      <c r="D8" s="113"/>
      <c r="E8" s="113"/>
      <c r="F8" s="113"/>
      <c r="G8" s="113"/>
      <c r="H8" s="113"/>
      <c r="I8" s="114"/>
      <c r="J8" s="114"/>
      <c r="K8" s="113"/>
      <c r="L8" s="114"/>
      <c r="M8" s="115"/>
      <c r="N8" s="116"/>
      <c r="O8" s="110"/>
      <c r="P8" s="110"/>
      <c r="Q8" s="111"/>
      <c r="R8" s="111"/>
      <c r="S8" s="8" t="s">
        <v>340</v>
      </c>
      <c r="T8" s="6"/>
      <c r="U8" s="6"/>
      <c r="V8" s="6"/>
      <c r="W8" s="6"/>
      <c r="X8" s="93" t="s">
        <v>382</v>
      </c>
      <c r="Y8" s="93" t="s">
        <v>383</v>
      </c>
      <c r="Z8" s="93" t="s">
        <v>384</v>
      </c>
      <c r="AA8" s="93" t="s">
        <v>385</v>
      </c>
      <c r="AB8" s="93" t="s">
        <v>386</v>
      </c>
      <c r="AC8" s="93" t="s">
        <v>387</v>
      </c>
      <c r="AD8" s="93" t="s">
        <v>388</v>
      </c>
      <c r="AE8" s="93" t="s">
        <v>389</v>
      </c>
      <c r="AF8" s="93" t="s">
        <v>390</v>
      </c>
      <c r="AG8" s="93" t="s">
        <v>391</v>
      </c>
      <c r="AH8" s="93" t="s">
        <v>392</v>
      </c>
      <c r="AI8" s="93" t="s">
        <v>393</v>
      </c>
      <c r="AJ8" s="93" t="s">
        <v>394</v>
      </c>
      <c r="AK8" s="93" t="s">
        <v>395</v>
      </c>
      <c r="AL8" s="93" t="s">
        <v>381</v>
      </c>
    </row>
    <row r="9" spans="1:40" s="7" customFormat="1" ht="31.5" x14ac:dyDescent="0.2">
      <c r="A9" s="80">
        <v>1</v>
      </c>
      <c r="B9" s="80">
        <v>37</v>
      </c>
      <c r="C9" s="81" t="s">
        <v>251</v>
      </c>
      <c r="D9" s="81" t="s">
        <v>252</v>
      </c>
      <c r="E9" s="82" t="s">
        <v>253</v>
      </c>
      <c r="F9" s="65" t="s">
        <v>254</v>
      </c>
      <c r="G9" s="65" t="s">
        <v>88</v>
      </c>
      <c r="H9" s="65" t="s">
        <v>255</v>
      </c>
      <c r="I9" s="65" t="s">
        <v>256</v>
      </c>
      <c r="J9" s="65" t="s">
        <v>190</v>
      </c>
      <c r="K9" s="82" t="s">
        <v>31</v>
      </c>
      <c r="L9" s="83">
        <v>3067</v>
      </c>
      <c r="M9" s="83">
        <v>2436</v>
      </c>
      <c r="N9" s="83">
        <v>32000</v>
      </c>
      <c r="O9" s="83">
        <f>M9*N9</f>
        <v>77952000</v>
      </c>
      <c r="P9" s="82" t="s">
        <v>257</v>
      </c>
      <c r="Q9" s="23">
        <v>2730</v>
      </c>
      <c r="R9" s="23">
        <f>N9*Q9</f>
        <v>87360000</v>
      </c>
      <c r="S9" s="44" t="s">
        <v>341</v>
      </c>
      <c r="T9" s="45">
        <v>3067</v>
      </c>
      <c r="U9" s="42" t="s">
        <v>256</v>
      </c>
      <c r="V9" s="46" t="s">
        <v>361</v>
      </c>
      <c r="W9" s="89">
        <v>41387.402233796296</v>
      </c>
      <c r="X9" s="94">
        <v>0</v>
      </c>
      <c r="Y9" s="94">
        <v>10000</v>
      </c>
      <c r="Z9" s="94">
        <v>0</v>
      </c>
      <c r="AA9" s="94">
        <v>0</v>
      </c>
      <c r="AB9" s="94">
        <v>0</v>
      </c>
      <c r="AC9" s="94">
        <v>5000</v>
      </c>
      <c r="AD9" s="94">
        <v>0</v>
      </c>
      <c r="AE9" s="94">
        <v>0</v>
      </c>
      <c r="AF9" s="94">
        <v>0</v>
      </c>
      <c r="AG9" s="94">
        <v>0</v>
      </c>
      <c r="AH9" s="94">
        <v>0</v>
      </c>
      <c r="AI9" s="94">
        <v>10000</v>
      </c>
      <c r="AJ9" s="94">
        <v>2000</v>
      </c>
      <c r="AK9" s="94">
        <v>0</v>
      </c>
      <c r="AL9" s="94">
        <v>5000</v>
      </c>
      <c r="AM9" s="7">
        <f>SUM(X9:AL9)</f>
        <v>32000</v>
      </c>
      <c r="AN9" s="91">
        <f>AM9-N9</f>
        <v>0</v>
      </c>
    </row>
    <row r="10" spans="1:40" s="7" customFormat="1" ht="31.5" x14ac:dyDescent="0.2">
      <c r="A10" s="80">
        <v>2</v>
      </c>
      <c r="B10" s="80">
        <v>38</v>
      </c>
      <c r="C10" s="81" t="s">
        <v>258</v>
      </c>
      <c r="D10" s="81" t="s">
        <v>252</v>
      </c>
      <c r="E10" s="65" t="s">
        <v>259</v>
      </c>
      <c r="F10" s="65" t="s">
        <v>260</v>
      </c>
      <c r="G10" s="65" t="s">
        <v>88</v>
      </c>
      <c r="H10" s="65" t="s">
        <v>261</v>
      </c>
      <c r="I10" s="65" t="s">
        <v>256</v>
      </c>
      <c r="J10" s="65" t="s">
        <v>190</v>
      </c>
      <c r="K10" s="82" t="s">
        <v>22</v>
      </c>
      <c r="L10" s="83">
        <v>20772</v>
      </c>
      <c r="M10" s="83">
        <v>17787</v>
      </c>
      <c r="N10" s="83">
        <v>2900</v>
      </c>
      <c r="O10" s="83">
        <f>N10*M10</f>
        <v>51582300</v>
      </c>
      <c r="P10" s="82" t="s">
        <v>257</v>
      </c>
      <c r="Q10" s="23">
        <v>18900</v>
      </c>
      <c r="R10" s="23">
        <f t="shared" ref="R10:R11" si="0">N10*Q10</f>
        <v>54810000</v>
      </c>
      <c r="S10" s="44" t="s">
        <v>341</v>
      </c>
      <c r="T10" s="45">
        <v>20772</v>
      </c>
      <c r="U10" s="42" t="s">
        <v>256</v>
      </c>
      <c r="V10" s="46" t="s">
        <v>361</v>
      </c>
      <c r="W10" s="89">
        <v>41387.402233796296</v>
      </c>
      <c r="X10" s="94">
        <v>0</v>
      </c>
      <c r="Y10" s="94">
        <v>0</v>
      </c>
      <c r="Z10" s="94">
        <v>0</v>
      </c>
      <c r="AA10" s="94">
        <v>0</v>
      </c>
      <c r="AB10" s="94">
        <v>0</v>
      </c>
      <c r="AC10" s="94">
        <v>2000</v>
      </c>
      <c r="AD10" s="94">
        <v>0</v>
      </c>
      <c r="AE10" s="94">
        <v>500</v>
      </c>
      <c r="AF10" s="94">
        <v>0</v>
      </c>
      <c r="AG10" s="94">
        <v>0</v>
      </c>
      <c r="AH10" s="94">
        <v>0</v>
      </c>
      <c r="AI10" s="94">
        <v>400</v>
      </c>
      <c r="AJ10" s="94">
        <v>0</v>
      </c>
      <c r="AK10" s="94">
        <v>0</v>
      </c>
      <c r="AL10" s="94">
        <v>0</v>
      </c>
      <c r="AM10" s="7">
        <f t="shared" ref="AM10:AM11" si="1">SUM(X10:AL10)</f>
        <v>2900</v>
      </c>
      <c r="AN10" s="91">
        <f t="shared" ref="AN10:AN11" si="2">AM10-N10</f>
        <v>0</v>
      </c>
    </row>
    <row r="11" spans="1:40" s="7" customFormat="1" ht="31.5" x14ac:dyDescent="0.2">
      <c r="A11" s="80">
        <v>3</v>
      </c>
      <c r="B11" s="80">
        <v>48</v>
      </c>
      <c r="C11" s="81" t="s">
        <v>262</v>
      </c>
      <c r="D11" s="81" t="s">
        <v>263</v>
      </c>
      <c r="E11" s="82" t="s">
        <v>264</v>
      </c>
      <c r="F11" s="65" t="s">
        <v>265</v>
      </c>
      <c r="G11" s="65" t="s">
        <v>27</v>
      </c>
      <c r="H11" s="65" t="s">
        <v>266</v>
      </c>
      <c r="I11" s="65" t="s">
        <v>256</v>
      </c>
      <c r="J11" s="65" t="s">
        <v>190</v>
      </c>
      <c r="K11" s="82" t="s">
        <v>71</v>
      </c>
      <c r="L11" s="83">
        <v>37157</v>
      </c>
      <c r="M11" s="83">
        <v>31710</v>
      </c>
      <c r="N11" s="83">
        <v>3400</v>
      </c>
      <c r="O11" s="83">
        <f>N11*M11</f>
        <v>107814000</v>
      </c>
      <c r="P11" s="82" t="s">
        <v>257</v>
      </c>
      <c r="Q11" s="23">
        <v>31710</v>
      </c>
      <c r="R11" s="23">
        <f t="shared" si="0"/>
        <v>107814000</v>
      </c>
      <c r="S11" s="44" t="s">
        <v>341</v>
      </c>
      <c r="T11" s="45">
        <v>37157</v>
      </c>
      <c r="U11" s="46" t="s">
        <v>256</v>
      </c>
      <c r="V11" s="46" t="s">
        <v>361</v>
      </c>
      <c r="W11" s="90">
        <v>42790.442870370367</v>
      </c>
      <c r="X11" s="94">
        <v>1400</v>
      </c>
      <c r="Y11" s="94">
        <v>0</v>
      </c>
      <c r="Z11" s="94">
        <v>0</v>
      </c>
      <c r="AA11" s="94">
        <v>20</v>
      </c>
      <c r="AB11" s="94">
        <v>50</v>
      </c>
      <c r="AC11" s="94">
        <v>500</v>
      </c>
      <c r="AD11" s="94">
        <v>500</v>
      </c>
      <c r="AE11" s="94">
        <v>100</v>
      </c>
      <c r="AF11" s="94">
        <v>600</v>
      </c>
      <c r="AG11" s="94">
        <v>20</v>
      </c>
      <c r="AH11" s="94">
        <v>200</v>
      </c>
      <c r="AI11" s="94">
        <v>10</v>
      </c>
      <c r="AJ11" s="94">
        <v>0</v>
      </c>
      <c r="AK11" s="94">
        <v>0</v>
      </c>
      <c r="AL11" s="94">
        <v>0</v>
      </c>
      <c r="AM11" s="7">
        <f t="shared" si="1"/>
        <v>3400</v>
      </c>
      <c r="AN11" s="91">
        <f t="shared" si="2"/>
        <v>0</v>
      </c>
    </row>
    <row r="12" spans="1:40" s="7" customFormat="1" ht="10.5" x14ac:dyDescent="0.2">
      <c r="A12" s="117" t="s">
        <v>378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9"/>
      <c r="L12" s="37"/>
      <c r="M12" s="37"/>
      <c r="N12" s="37"/>
      <c r="O12" s="84">
        <f>SUM(O9:O11)</f>
        <v>237348300</v>
      </c>
      <c r="P12" s="37"/>
      <c r="Q12" s="37"/>
      <c r="R12" s="57">
        <f>SUM(R9:R11)</f>
        <v>249984000</v>
      </c>
      <c r="S12" s="37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</row>
    <row r="13" spans="1:40" s="7" customFormat="1" ht="10.5" x14ac:dyDescent="0.2"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</row>
    <row r="14" spans="1:40" s="7" customFormat="1" ht="10.5" x14ac:dyDescent="0.2"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</row>
    <row r="15" spans="1:40" s="7" customFormat="1" ht="10.5" x14ac:dyDescent="0.2"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</row>
    <row r="16" spans="1:40" s="7" customFormat="1" ht="10.5" x14ac:dyDescent="0.2"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</row>
    <row r="17" spans="24:38" s="7" customFormat="1" ht="10.5" x14ac:dyDescent="0.2"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</row>
    <row r="18" spans="24:38" s="7" customFormat="1" ht="10.5" x14ac:dyDescent="0.2"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</row>
    <row r="19" spans="24:38" s="7" customFormat="1" ht="10.5" x14ac:dyDescent="0.2"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</row>
    <row r="20" spans="24:38" s="7" customFormat="1" ht="10.5" x14ac:dyDescent="0.2"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</row>
    <row r="21" spans="24:38" s="7" customFormat="1" ht="10.5" x14ac:dyDescent="0.2"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</row>
    <row r="22" spans="24:38" s="7" customFormat="1" ht="10.5" x14ac:dyDescent="0.2"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</row>
    <row r="23" spans="24:38" s="7" customFormat="1" ht="10.5" x14ac:dyDescent="0.2"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</row>
    <row r="24" spans="24:38" s="7" customFormat="1" ht="10.5" x14ac:dyDescent="0.2"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</row>
    <row r="25" spans="24:38" s="7" customFormat="1" ht="10.5" x14ac:dyDescent="0.2"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</row>
    <row r="26" spans="24:38" s="7" customFormat="1" ht="10.5" x14ac:dyDescent="0.2"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</row>
    <row r="27" spans="24:38" s="7" customFormat="1" ht="10.5" x14ac:dyDescent="0.2"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</row>
    <row r="28" spans="24:38" s="7" customFormat="1" ht="10.5" x14ac:dyDescent="0.2"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</row>
    <row r="29" spans="24:38" s="7" customFormat="1" ht="10.5" x14ac:dyDescent="0.2"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</row>
    <row r="30" spans="24:38" s="7" customFormat="1" ht="10.5" x14ac:dyDescent="0.2"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</row>
    <row r="31" spans="24:38" s="7" customFormat="1" ht="10.5" x14ac:dyDescent="0.2"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</row>
    <row r="32" spans="24:38" s="7" customFormat="1" ht="10.5" x14ac:dyDescent="0.2"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</row>
    <row r="33" spans="24:38" s="7" customFormat="1" ht="10.5" x14ac:dyDescent="0.2"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</row>
    <row r="34" spans="24:38" s="7" customFormat="1" ht="10.5" x14ac:dyDescent="0.2"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</row>
    <row r="35" spans="24:38" s="7" customFormat="1" ht="10.5" x14ac:dyDescent="0.2"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</row>
    <row r="36" spans="24:38" s="7" customFormat="1" ht="10.5" x14ac:dyDescent="0.2"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</row>
    <row r="37" spans="24:38" s="7" customFormat="1" ht="10.5" x14ac:dyDescent="0.2"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</row>
    <row r="38" spans="24:38" s="7" customFormat="1" ht="10.5" x14ac:dyDescent="0.2"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</row>
    <row r="39" spans="24:38" s="7" customFormat="1" ht="10.5" x14ac:dyDescent="0.2"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</row>
    <row r="40" spans="24:38" s="7" customFormat="1" ht="10.5" x14ac:dyDescent="0.2"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</row>
    <row r="41" spans="24:38" s="7" customFormat="1" ht="10.5" x14ac:dyDescent="0.2"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</row>
    <row r="42" spans="24:38" s="7" customFormat="1" ht="10.5" x14ac:dyDescent="0.2"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</row>
    <row r="43" spans="24:38" s="7" customFormat="1" ht="10.5" x14ac:dyDescent="0.2"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</row>
    <row r="44" spans="24:38" s="7" customFormat="1" ht="10.5" x14ac:dyDescent="0.2"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</row>
    <row r="45" spans="24:38" s="7" customFormat="1" ht="10.5" x14ac:dyDescent="0.2"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</row>
    <row r="46" spans="24:38" s="7" customFormat="1" ht="10.5" x14ac:dyDescent="0.2"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</row>
    <row r="47" spans="24:38" s="7" customFormat="1" ht="10.5" x14ac:dyDescent="0.2"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</row>
    <row r="48" spans="24:38" s="7" customFormat="1" ht="10.5" x14ac:dyDescent="0.2"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</row>
    <row r="49" spans="24:38" s="7" customFormat="1" ht="10.5" x14ac:dyDescent="0.2"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</row>
    <row r="50" spans="24:38" s="7" customFormat="1" ht="10.5" x14ac:dyDescent="0.2"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</row>
    <row r="51" spans="24:38" s="7" customFormat="1" ht="10.5" x14ac:dyDescent="0.2"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</row>
    <row r="52" spans="24:38" s="7" customFormat="1" ht="10.5" x14ac:dyDescent="0.2"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</row>
    <row r="53" spans="24:38" s="7" customFormat="1" ht="10.5" x14ac:dyDescent="0.2"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</row>
    <row r="54" spans="24:38" s="7" customFormat="1" ht="10.5" x14ac:dyDescent="0.2"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</row>
    <row r="55" spans="24:38" s="7" customFormat="1" ht="10.5" x14ac:dyDescent="0.2"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</row>
    <row r="56" spans="24:38" s="7" customFormat="1" ht="10.5" x14ac:dyDescent="0.2"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</row>
    <row r="57" spans="24:38" s="7" customFormat="1" ht="10.5" x14ac:dyDescent="0.2"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</row>
    <row r="58" spans="24:38" s="7" customFormat="1" ht="10.5" x14ac:dyDescent="0.2"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</row>
    <row r="59" spans="24:38" s="7" customFormat="1" ht="10.5" x14ac:dyDescent="0.2"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</row>
    <row r="60" spans="24:38" s="7" customFormat="1" ht="10.5" x14ac:dyDescent="0.2"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</row>
    <row r="61" spans="24:38" s="7" customFormat="1" ht="10.5" x14ac:dyDescent="0.2"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</row>
    <row r="62" spans="24:38" s="7" customFormat="1" ht="10.5" x14ac:dyDescent="0.2"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</row>
    <row r="63" spans="24:38" s="7" customFormat="1" ht="10.5" x14ac:dyDescent="0.2"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</row>
    <row r="64" spans="24:38" s="7" customFormat="1" ht="10.5" x14ac:dyDescent="0.2"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</row>
    <row r="65" spans="24:38" s="7" customFormat="1" ht="10.5" x14ac:dyDescent="0.2"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</row>
    <row r="66" spans="24:38" s="7" customFormat="1" ht="10.5" x14ac:dyDescent="0.2"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</row>
    <row r="67" spans="24:38" s="7" customFormat="1" ht="10.5" x14ac:dyDescent="0.2"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</row>
    <row r="68" spans="24:38" s="7" customFormat="1" ht="10.5" x14ac:dyDescent="0.2"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</row>
    <row r="69" spans="24:38" s="7" customFormat="1" ht="10.5" x14ac:dyDescent="0.2"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</row>
    <row r="70" spans="24:38" s="7" customFormat="1" ht="10.5" x14ac:dyDescent="0.2"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</row>
    <row r="71" spans="24:38" s="7" customFormat="1" ht="10.5" x14ac:dyDescent="0.2"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</row>
    <row r="72" spans="24:38" s="7" customFormat="1" ht="10.5" x14ac:dyDescent="0.2"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</row>
    <row r="73" spans="24:38" s="7" customFormat="1" ht="10.5" x14ac:dyDescent="0.2"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</row>
    <row r="74" spans="24:38" s="7" customFormat="1" ht="10.5" x14ac:dyDescent="0.2"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</row>
    <row r="75" spans="24:38" s="7" customFormat="1" ht="10.5" x14ac:dyDescent="0.2"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</row>
    <row r="76" spans="24:38" s="7" customFormat="1" ht="10.5" x14ac:dyDescent="0.2"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</row>
    <row r="77" spans="24:38" s="7" customFormat="1" ht="10.5" x14ac:dyDescent="0.2"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</row>
    <row r="78" spans="24:38" s="7" customFormat="1" ht="10.5" x14ac:dyDescent="0.2"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</row>
  </sheetData>
  <mergeCells count="25">
    <mergeCell ref="L7:L8"/>
    <mergeCell ref="M7:M8"/>
    <mergeCell ref="N7:N8"/>
    <mergeCell ref="O7:O8"/>
    <mergeCell ref="G7:G8"/>
    <mergeCell ref="H7:H8"/>
    <mergeCell ref="I7:I8"/>
    <mergeCell ref="J7:J8"/>
    <mergeCell ref="K7:K8"/>
    <mergeCell ref="A3:AL3"/>
    <mergeCell ref="A2:AL2"/>
    <mergeCell ref="A5:AL5"/>
    <mergeCell ref="A6:AL6"/>
    <mergeCell ref="A12:K12"/>
    <mergeCell ref="P7:P8"/>
    <mergeCell ref="Q7:Q8"/>
    <mergeCell ref="R7:R8"/>
    <mergeCell ref="A4:AL4"/>
    <mergeCell ref="X7:AL7"/>
    <mergeCell ref="A7:A8"/>
    <mergeCell ref="B7:B8"/>
    <mergeCell ref="C7:C8"/>
    <mergeCell ref="D7:D8"/>
    <mergeCell ref="E7:E8"/>
    <mergeCell ref="F7:F8"/>
  </mergeCells>
  <pageMargins left="0" right="0" top="0.39370078740157483" bottom="0.39370078740157483" header="0.31496062992125984" footer="0.31496062992125984"/>
  <pageSetup paperSize="9" scale="85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8"/>
  <sheetViews>
    <sheetView topLeftCell="F48" workbookViewId="0">
      <selection activeCell="J17" sqref="J17"/>
    </sheetView>
  </sheetViews>
  <sheetFormatPr defaultRowHeight="15.75" x14ac:dyDescent="0.25"/>
  <cols>
    <col min="1" max="1" width="3.25" customWidth="1"/>
    <col min="2" max="2" width="3.5" customWidth="1"/>
    <col min="3" max="3" width="10.75" customWidth="1"/>
    <col min="4" max="4" width="9.875" customWidth="1"/>
    <col min="5" max="5" width="8.125" customWidth="1"/>
    <col min="6" max="6" width="9.5" customWidth="1"/>
    <col min="7" max="7" width="4.375" customWidth="1"/>
    <col min="8" max="8" width="7.625" customWidth="1"/>
    <col min="10" max="10" width="6.375" customWidth="1"/>
    <col min="11" max="11" width="4.375" customWidth="1"/>
    <col min="12" max="12" width="6.5" customWidth="1"/>
    <col min="13" max="13" width="6.5" style="2" customWidth="1"/>
    <col min="14" max="14" width="5.625" style="2" customWidth="1"/>
    <col min="15" max="15" width="7.75" style="2" customWidth="1"/>
    <col min="16" max="16" width="4.625" style="2" customWidth="1"/>
    <col min="17" max="17" width="9.125" style="2" hidden="1" customWidth="1"/>
    <col min="18" max="18" width="11.5" style="2" hidden="1" customWidth="1"/>
    <col min="19" max="19" width="8" hidden="1" customWidth="1"/>
    <col min="20" max="23" width="0" hidden="1" customWidth="1"/>
    <col min="24" max="24" width="5.625" style="92" customWidth="1"/>
    <col min="25" max="25" width="3.5" style="92" customWidth="1"/>
    <col min="26" max="27" width="4.375" style="92" customWidth="1"/>
    <col min="28" max="28" width="3.5" style="92" customWidth="1"/>
    <col min="29" max="30" width="5" style="92" customWidth="1"/>
    <col min="31" max="31" width="4.375" style="92" customWidth="1"/>
    <col min="32" max="32" width="5" style="92" customWidth="1"/>
    <col min="33" max="33" width="4.375" style="92" customWidth="1"/>
    <col min="34" max="34" width="5" style="92" customWidth="1"/>
    <col min="35" max="35" width="4.75" style="92" customWidth="1"/>
    <col min="36" max="36" width="5" style="92" customWidth="1"/>
    <col min="37" max="37" width="2.875" style="92" customWidth="1"/>
    <col min="38" max="38" width="4.375" style="92" customWidth="1"/>
  </cols>
  <sheetData>
    <row r="1" spans="1:40" x14ac:dyDescent="0.25">
      <c r="C1" s="4" t="s">
        <v>373</v>
      </c>
    </row>
    <row r="2" spans="1:40" x14ac:dyDescent="0.25">
      <c r="A2" s="105" t="s">
        <v>401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</row>
    <row r="3" spans="1:40" x14ac:dyDescent="0.25">
      <c r="A3" s="105" t="s">
        <v>342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</row>
    <row r="4" spans="1:40" x14ac:dyDescent="0.25">
      <c r="A4" s="105" t="s">
        <v>399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</row>
    <row r="5" spans="1:40" x14ac:dyDescent="0.25">
      <c r="A5" s="105" t="s">
        <v>367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</row>
    <row r="6" spans="1:40" x14ac:dyDescent="0.25">
      <c r="A6" s="106" t="s">
        <v>400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</row>
    <row r="7" spans="1:40" s="7" customFormat="1" ht="15.75" customHeight="1" x14ac:dyDescent="0.2">
      <c r="A7" s="113" t="s">
        <v>0</v>
      </c>
      <c r="B7" s="113" t="s">
        <v>1</v>
      </c>
      <c r="C7" s="113" t="s">
        <v>2</v>
      </c>
      <c r="D7" s="113" t="s">
        <v>3</v>
      </c>
      <c r="E7" s="113" t="s">
        <v>4</v>
      </c>
      <c r="F7" s="113" t="s">
        <v>5</v>
      </c>
      <c r="G7" s="113" t="s">
        <v>6</v>
      </c>
      <c r="H7" s="113" t="s">
        <v>7</v>
      </c>
      <c r="I7" s="114" t="s">
        <v>8</v>
      </c>
      <c r="J7" s="114" t="s">
        <v>9</v>
      </c>
      <c r="K7" s="113" t="s">
        <v>10</v>
      </c>
      <c r="L7" s="114" t="s">
        <v>11</v>
      </c>
      <c r="M7" s="115" t="s">
        <v>398</v>
      </c>
      <c r="N7" s="116" t="s">
        <v>397</v>
      </c>
      <c r="O7" s="110" t="s">
        <v>12</v>
      </c>
      <c r="P7" s="110" t="s">
        <v>13</v>
      </c>
      <c r="Q7" s="111" t="s">
        <v>337</v>
      </c>
      <c r="R7" s="111" t="s">
        <v>339</v>
      </c>
      <c r="S7" s="6"/>
      <c r="T7" s="6"/>
      <c r="U7" s="6"/>
      <c r="V7" s="6"/>
      <c r="W7" s="6"/>
      <c r="X7" s="112" t="s">
        <v>396</v>
      </c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</row>
    <row r="8" spans="1:40" s="7" customFormat="1" ht="54.75" customHeight="1" x14ac:dyDescent="0.2">
      <c r="A8" s="113"/>
      <c r="B8" s="113"/>
      <c r="C8" s="113"/>
      <c r="D8" s="113"/>
      <c r="E8" s="113"/>
      <c r="F8" s="113"/>
      <c r="G8" s="113"/>
      <c r="H8" s="113"/>
      <c r="I8" s="114"/>
      <c r="J8" s="114"/>
      <c r="K8" s="113"/>
      <c r="L8" s="114"/>
      <c r="M8" s="115"/>
      <c r="N8" s="116"/>
      <c r="O8" s="110"/>
      <c r="P8" s="110"/>
      <c r="Q8" s="111"/>
      <c r="R8" s="111"/>
      <c r="S8" s="8" t="s">
        <v>340</v>
      </c>
      <c r="T8" s="6"/>
      <c r="U8" s="6"/>
      <c r="V8" s="6"/>
      <c r="W8" s="6"/>
      <c r="X8" s="93" t="s">
        <v>382</v>
      </c>
      <c r="Y8" s="93" t="s">
        <v>383</v>
      </c>
      <c r="Z8" s="93" t="s">
        <v>384</v>
      </c>
      <c r="AA8" s="93" t="s">
        <v>385</v>
      </c>
      <c r="AB8" s="93" t="s">
        <v>386</v>
      </c>
      <c r="AC8" s="93" t="s">
        <v>387</v>
      </c>
      <c r="AD8" s="93" t="s">
        <v>388</v>
      </c>
      <c r="AE8" s="93" t="s">
        <v>389</v>
      </c>
      <c r="AF8" s="93" t="s">
        <v>390</v>
      </c>
      <c r="AG8" s="93" t="s">
        <v>391</v>
      </c>
      <c r="AH8" s="93" t="s">
        <v>392</v>
      </c>
      <c r="AI8" s="93" t="s">
        <v>393</v>
      </c>
      <c r="AJ8" s="93" t="s">
        <v>394</v>
      </c>
      <c r="AK8" s="93" t="s">
        <v>395</v>
      </c>
      <c r="AL8" s="93" t="s">
        <v>381</v>
      </c>
    </row>
    <row r="9" spans="1:40" s="7" customFormat="1" ht="31.5" x14ac:dyDescent="0.2">
      <c r="A9" s="9">
        <v>1</v>
      </c>
      <c r="B9" s="9">
        <v>1</v>
      </c>
      <c r="C9" s="10" t="s">
        <v>14</v>
      </c>
      <c r="D9" s="10" t="s">
        <v>15</v>
      </c>
      <c r="E9" s="10" t="s">
        <v>16</v>
      </c>
      <c r="F9" s="11" t="s">
        <v>17</v>
      </c>
      <c r="G9" s="11" t="s">
        <v>18</v>
      </c>
      <c r="H9" s="11" t="s">
        <v>19</v>
      </c>
      <c r="I9" s="11" t="s">
        <v>20</v>
      </c>
      <c r="J9" s="11" t="s">
        <v>21</v>
      </c>
      <c r="K9" s="11" t="s">
        <v>22</v>
      </c>
      <c r="L9" s="12">
        <v>18067</v>
      </c>
      <c r="M9" s="13">
        <v>18066</v>
      </c>
      <c r="N9" s="13">
        <v>1400</v>
      </c>
      <c r="O9" s="13">
        <f>N9*M9</f>
        <v>25292400</v>
      </c>
      <c r="P9" s="14" t="s">
        <v>343</v>
      </c>
      <c r="Q9" s="13">
        <v>18066</v>
      </c>
      <c r="R9" s="15">
        <f>Q9*N9</f>
        <v>25292400</v>
      </c>
      <c r="S9" s="16" t="s">
        <v>341</v>
      </c>
      <c r="X9" s="87">
        <v>0</v>
      </c>
      <c r="Y9" s="87">
        <v>100</v>
      </c>
      <c r="Z9" s="87">
        <v>0</v>
      </c>
      <c r="AA9" s="87">
        <v>100</v>
      </c>
      <c r="AB9" s="87">
        <v>200</v>
      </c>
      <c r="AC9" s="87">
        <v>0</v>
      </c>
      <c r="AD9" s="87">
        <v>0</v>
      </c>
      <c r="AE9" s="87">
        <v>1000</v>
      </c>
      <c r="AF9" s="87">
        <v>0</v>
      </c>
      <c r="AG9" s="87">
        <v>0</v>
      </c>
      <c r="AH9" s="87">
        <v>0</v>
      </c>
      <c r="AI9" s="87">
        <v>0</v>
      </c>
      <c r="AJ9" s="87">
        <v>0</v>
      </c>
      <c r="AK9" s="87">
        <v>0</v>
      </c>
      <c r="AL9" s="87">
        <v>0</v>
      </c>
      <c r="AM9" s="59">
        <f>SUM(X9:AL9)</f>
        <v>1400</v>
      </c>
      <c r="AN9" s="59">
        <f>AM9-N9</f>
        <v>0</v>
      </c>
    </row>
    <row r="10" spans="1:40" s="7" customFormat="1" ht="31.5" x14ac:dyDescent="0.2">
      <c r="A10" s="17">
        <v>2</v>
      </c>
      <c r="B10" s="17">
        <v>2</v>
      </c>
      <c r="C10" s="18" t="s">
        <v>23</v>
      </c>
      <c r="D10" s="18" t="s">
        <v>24</v>
      </c>
      <c r="E10" s="18" t="s">
        <v>25</v>
      </c>
      <c r="F10" s="19" t="s">
        <v>26</v>
      </c>
      <c r="G10" s="19" t="s">
        <v>27</v>
      </c>
      <c r="H10" s="19" t="s">
        <v>28</v>
      </c>
      <c r="I10" s="19" t="s">
        <v>29</v>
      </c>
      <c r="J10" s="19" t="s">
        <v>30</v>
      </c>
      <c r="K10" s="19" t="s">
        <v>31</v>
      </c>
      <c r="L10" s="20">
        <v>15603</v>
      </c>
      <c r="M10" s="21">
        <v>15602</v>
      </c>
      <c r="N10" s="21">
        <v>3600</v>
      </c>
      <c r="O10" s="21">
        <f t="shared" ref="O10:O47" si="0">N10*M10</f>
        <v>56167200</v>
      </c>
      <c r="P10" s="22" t="s">
        <v>343</v>
      </c>
      <c r="Q10" s="21">
        <v>15602</v>
      </c>
      <c r="R10" s="23">
        <f t="shared" ref="R10:R47" si="1">Q10*N10</f>
        <v>56167200</v>
      </c>
      <c r="S10" s="24" t="s">
        <v>341</v>
      </c>
      <c r="X10" s="88">
        <v>0</v>
      </c>
      <c r="Y10" s="88">
        <v>0</v>
      </c>
      <c r="Z10" s="88">
        <v>0</v>
      </c>
      <c r="AA10" s="88">
        <v>0</v>
      </c>
      <c r="AB10" s="88">
        <v>0</v>
      </c>
      <c r="AC10" s="88">
        <v>0</v>
      </c>
      <c r="AD10" s="88">
        <v>0</v>
      </c>
      <c r="AE10" s="88">
        <v>2000</v>
      </c>
      <c r="AF10" s="88">
        <v>1500</v>
      </c>
      <c r="AG10" s="88">
        <v>0</v>
      </c>
      <c r="AH10" s="88">
        <v>0</v>
      </c>
      <c r="AI10" s="88">
        <v>0</v>
      </c>
      <c r="AJ10" s="88">
        <v>100</v>
      </c>
      <c r="AK10" s="88">
        <v>0</v>
      </c>
      <c r="AL10" s="88">
        <v>0</v>
      </c>
      <c r="AM10" s="59">
        <f t="shared" ref="AM10:AM47" si="2">SUM(X10:AL10)</f>
        <v>3600</v>
      </c>
      <c r="AN10" s="59">
        <f t="shared" ref="AN10:AN47" si="3">AM10-N10</f>
        <v>0</v>
      </c>
    </row>
    <row r="11" spans="1:40" s="7" customFormat="1" ht="31.5" x14ac:dyDescent="0.2">
      <c r="A11" s="17">
        <v>3</v>
      </c>
      <c r="B11" s="17">
        <v>7</v>
      </c>
      <c r="C11" s="18" t="s">
        <v>32</v>
      </c>
      <c r="D11" s="18" t="s">
        <v>33</v>
      </c>
      <c r="E11" s="18" t="s">
        <v>34</v>
      </c>
      <c r="F11" s="19" t="s">
        <v>35</v>
      </c>
      <c r="G11" s="19" t="s">
        <v>27</v>
      </c>
      <c r="H11" s="19" t="s">
        <v>36</v>
      </c>
      <c r="I11" s="19" t="s">
        <v>37</v>
      </c>
      <c r="J11" s="19" t="s">
        <v>38</v>
      </c>
      <c r="K11" s="19" t="s">
        <v>31</v>
      </c>
      <c r="L11" s="20">
        <v>5600</v>
      </c>
      <c r="M11" s="21">
        <v>5600</v>
      </c>
      <c r="N11" s="21">
        <v>4500</v>
      </c>
      <c r="O11" s="21">
        <f t="shared" si="0"/>
        <v>25200000</v>
      </c>
      <c r="P11" s="22" t="s">
        <v>343</v>
      </c>
      <c r="Q11" s="21">
        <v>5600</v>
      </c>
      <c r="R11" s="23">
        <f t="shared" si="1"/>
        <v>25200000</v>
      </c>
      <c r="S11" s="24" t="s">
        <v>341</v>
      </c>
      <c r="X11" s="88">
        <v>0</v>
      </c>
      <c r="Y11" s="88">
        <v>0</v>
      </c>
      <c r="Z11" s="88">
        <v>200</v>
      </c>
      <c r="AA11" s="88">
        <v>0</v>
      </c>
      <c r="AB11" s="88">
        <v>0</v>
      </c>
      <c r="AC11" s="88">
        <v>0</v>
      </c>
      <c r="AD11" s="88">
        <v>0</v>
      </c>
      <c r="AE11" s="88">
        <v>2000</v>
      </c>
      <c r="AF11" s="88">
        <v>0</v>
      </c>
      <c r="AG11" s="88">
        <v>2000</v>
      </c>
      <c r="AH11" s="88">
        <v>0</v>
      </c>
      <c r="AI11" s="88">
        <v>0</v>
      </c>
      <c r="AJ11" s="88">
        <v>300</v>
      </c>
      <c r="AK11" s="88">
        <v>0</v>
      </c>
      <c r="AL11" s="88">
        <v>0</v>
      </c>
      <c r="AM11" s="59">
        <f t="shared" si="2"/>
        <v>4500</v>
      </c>
      <c r="AN11" s="59">
        <f t="shared" si="3"/>
        <v>0</v>
      </c>
    </row>
    <row r="12" spans="1:40" s="7" customFormat="1" ht="31.5" x14ac:dyDescent="0.2">
      <c r="A12" s="17">
        <v>4</v>
      </c>
      <c r="B12" s="17">
        <v>8</v>
      </c>
      <c r="C12" s="18" t="s">
        <v>39</v>
      </c>
      <c r="D12" s="18" t="s">
        <v>40</v>
      </c>
      <c r="E12" s="18" t="s">
        <v>41</v>
      </c>
      <c r="F12" s="19" t="s">
        <v>42</v>
      </c>
      <c r="G12" s="19" t="s">
        <v>18</v>
      </c>
      <c r="H12" s="19" t="s">
        <v>43</v>
      </c>
      <c r="I12" s="19" t="s">
        <v>44</v>
      </c>
      <c r="J12" s="19" t="s">
        <v>30</v>
      </c>
      <c r="K12" s="19" t="s">
        <v>45</v>
      </c>
      <c r="L12" s="20">
        <v>10998</v>
      </c>
      <c r="M12" s="21">
        <v>10998</v>
      </c>
      <c r="N12" s="21">
        <v>5000</v>
      </c>
      <c r="O12" s="21">
        <f t="shared" si="0"/>
        <v>54990000</v>
      </c>
      <c r="P12" s="22" t="s">
        <v>343</v>
      </c>
      <c r="Q12" s="25">
        <v>10998</v>
      </c>
      <c r="R12" s="23">
        <f t="shared" si="1"/>
        <v>54990000</v>
      </c>
      <c r="S12" s="24" t="s">
        <v>341</v>
      </c>
      <c r="X12" s="88">
        <v>0</v>
      </c>
      <c r="Y12" s="88">
        <v>0</v>
      </c>
      <c r="Z12" s="88">
        <v>5000</v>
      </c>
      <c r="AA12" s="88">
        <v>0</v>
      </c>
      <c r="AB12" s="88">
        <v>0</v>
      </c>
      <c r="AC12" s="88">
        <v>0</v>
      </c>
      <c r="AD12" s="88">
        <v>0</v>
      </c>
      <c r="AE12" s="88">
        <v>0</v>
      </c>
      <c r="AF12" s="88">
        <v>0</v>
      </c>
      <c r="AG12" s="88">
        <v>0</v>
      </c>
      <c r="AH12" s="88">
        <v>0</v>
      </c>
      <c r="AI12" s="88">
        <v>0</v>
      </c>
      <c r="AJ12" s="88">
        <v>0</v>
      </c>
      <c r="AK12" s="88">
        <v>0</v>
      </c>
      <c r="AL12" s="88">
        <v>0</v>
      </c>
      <c r="AM12" s="59">
        <f t="shared" si="2"/>
        <v>5000</v>
      </c>
      <c r="AN12" s="59">
        <f t="shared" si="3"/>
        <v>0</v>
      </c>
    </row>
    <row r="13" spans="1:40" s="7" customFormat="1" ht="42" x14ac:dyDescent="0.2">
      <c r="A13" s="17">
        <v>5</v>
      </c>
      <c r="B13" s="17">
        <v>9</v>
      </c>
      <c r="C13" s="18" t="s">
        <v>46</v>
      </c>
      <c r="D13" s="18" t="s">
        <v>47</v>
      </c>
      <c r="E13" s="18" t="s">
        <v>48</v>
      </c>
      <c r="F13" s="19" t="s">
        <v>49</v>
      </c>
      <c r="G13" s="19" t="s">
        <v>18</v>
      </c>
      <c r="H13" s="19" t="s">
        <v>50</v>
      </c>
      <c r="I13" s="19" t="s">
        <v>51</v>
      </c>
      <c r="J13" s="19" t="s">
        <v>52</v>
      </c>
      <c r="K13" s="19" t="s">
        <v>31</v>
      </c>
      <c r="L13" s="20">
        <v>12564</v>
      </c>
      <c r="M13" s="21">
        <v>11936</v>
      </c>
      <c r="N13" s="21">
        <v>4500</v>
      </c>
      <c r="O13" s="21">
        <f t="shared" si="0"/>
        <v>53712000</v>
      </c>
      <c r="P13" s="22" t="s">
        <v>343</v>
      </c>
      <c r="Q13" s="25">
        <v>11936</v>
      </c>
      <c r="R13" s="23">
        <f t="shared" si="1"/>
        <v>53712000</v>
      </c>
      <c r="S13" s="24" t="s">
        <v>341</v>
      </c>
      <c r="X13" s="88">
        <v>0</v>
      </c>
      <c r="Y13" s="88">
        <v>0</v>
      </c>
      <c r="Z13" s="88">
        <v>2000</v>
      </c>
      <c r="AA13" s="88">
        <v>0</v>
      </c>
      <c r="AB13" s="88">
        <v>0</v>
      </c>
      <c r="AC13" s="88">
        <v>0</v>
      </c>
      <c r="AD13" s="88">
        <v>0</v>
      </c>
      <c r="AE13" s="88">
        <v>0</v>
      </c>
      <c r="AF13" s="88">
        <v>0</v>
      </c>
      <c r="AG13" s="88">
        <v>0</v>
      </c>
      <c r="AH13" s="88">
        <v>0</v>
      </c>
      <c r="AI13" s="88">
        <v>0</v>
      </c>
      <c r="AJ13" s="88">
        <v>2500</v>
      </c>
      <c r="AK13" s="88">
        <v>0</v>
      </c>
      <c r="AL13" s="88">
        <v>0</v>
      </c>
      <c r="AM13" s="59">
        <f t="shared" si="2"/>
        <v>4500</v>
      </c>
      <c r="AN13" s="59">
        <f t="shared" si="3"/>
        <v>0</v>
      </c>
    </row>
    <row r="14" spans="1:40" s="7" customFormat="1" ht="31.5" x14ac:dyDescent="0.2">
      <c r="A14" s="17">
        <v>6</v>
      </c>
      <c r="B14" s="17">
        <v>10</v>
      </c>
      <c r="C14" s="18" t="s">
        <v>53</v>
      </c>
      <c r="D14" s="18" t="s">
        <v>54</v>
      </c>
      <c r="E14" s="18" t="s">
        <v>55</v>
      </c>
      <c r="F14" s="19" t="s">
        <v>56</v>
      </c>
      <c r="G14" s="19" t="s">
        <v>18</v>
      </c>
      <c r="H14" s="19" t="s">
        <v>57</v>
      </c>
      <c r="I14" s="19" t="s">
        <v>58</v>
      </c>
      <c r="J14" s="19" t="s">
        <v>52</v>
      </c>
      <c r="K14" s="19" t="s">
        <v>59</v>
      </c>
      <c r="L14" s="20">
        <v>121617</v>
      </c>
      <c r="M14" s="21">
        <v>121617</v>
      </c>
      <c r="N14" s="21">
        <v>50</v>
      </c>
      <c r="O14" s="21">
        <f t="shared" si="0"/>
        <v>6080850</v>
      </c>
      <c r="P14" s="22" t="s">
        <v>343</v>
      </c>
      <c r="Q14" s="23">
        <v>121617</v>
      </c>
      <c r="R14" s="23">
        <f t="shared" si="1"/>
        <v>6080850</v>
      </c>
      <c r="S14" s="24" t="s">
        <v>341</v>
      </c>
      <c r="X14" s="88">
        <v>0</v>
      </c>
      <c r="Y14" s="88">
        <v>0</v>
      </c>
      <c r="Z14" s="88">
        <v>0</v>
      </c>
      <c r="AA14" s="88">
        <v>0</v>
      </c>
      <c r="AB14" s="88">
        <v>0</v>
      </c>
      <c r="AC14" s="88">
        <v>0</v>
      </c>
      <c r="AD14" s="88">
        <v>0</v>
      </c>
      <c r="AE14" s="88">
        <v>0</v>
      </c>
      <c r="AF14" s="88">
        <v>0</v>
      </c>
      <c r="AG14" s="88">
        <v>0</v>
      </c>
      <c r="AH14" s="88">
        <v>0</v>
      </c>
      <c r="AI14" s="88">
        <v>0</v>
      </c>
      <c r="AJ14" s="88">
        <v>50</v>
      </c>
      <c r="AK14" s="88">
        <v>0</v>
      </c>
      <c r="AL14" s="88">
        <v>0</v>
      </c>
      <c r="AM14" s="59">
        <f t="shared" si="2"/>
        <v>50</v>
      </c>
      <c r="AN14" s="59">
        <f t="shared" si="3"/>
        <v>0</v>
      </c>
    </row>
    <row r="15" spans="1:40" s="7" customFormat="1" ht="31.5" x14ac:dyDescent="0.2">
      <c r="A15" s="17">
        <v>7</v>
      </c>
      <c r="B15" s="17">
        <v>11</v>
      </c>
      <c r="C15" s="18" t="s">
        <v>60</v>
      </c>
      <c r="D15" s="18" t="s">
        <v>54</v>
      </c>
      <c r="E15" s="18" t="s">
        <v>61</v>
      </c>
      <c r="F15" s="19" t="s">
        <v>62</v>
      </c>
      <c r="G15" s="19" t="s">
        <v>27</v>
      </c>
      <c r="H15" s="19" t="s">
        <v>63</v>
      </c>
      <c r="I15" s="19" t="s">
        <v>58</v>
      </c>
      <c r="J15" s="19" t="s">
        <v>52</v>
      </c>
      <c r="K15" s="19" t="s">
        <v>31</v>
      </c>
      <c r="L15" s="20">
        <v>13166</v>
      </c>
      <c r="M15" s="21">
        <v>13166</v>
      </c>
      <c r="N15" s="21">
        <v>500</v>
      </c>
      <c r="O15" s="21">
        <f t="shared" si="0"/>
        <v>6583000</v>
      </c>
      <c r="P15" s="22" t="s">
        <v>343</v>
      </c>
      <c r="Q15" s="21">
        <v>13166</v>
      </c>
      <c r="R15" s="23">
        <f t="shared" si="1"/>
        <v>6583000</v>
      </c>
      <c r="S15" s="24" t="s">
        <v>341</v>
      </c>
      <c r="X15" s="88">
        <v>0</v>
      </c>
      <c r="Y15" s="88">
        <v>0</v>
      </c>
      <c r="Z15" s="88">
        <v>0</v>
      </c>
      <c r="AA15" s="88">
        <v>0</v>
      </c>
      <c r="AB15" s="88">
        <v>0</v>
      </c>
      <c r="AC15" s="88">
        <v>0</v>
      </c>
      <c r="AD15" s="88">
        <v>0</v>
      </c>
      <c r="AE15" s="88">
        <v>0</v>
      </c>
      <c r="AF15" s="88">
        <v>0</v>
      </c>
      <c r="AG15" s="88">
        <v>0</v>
      </c>
      <c r="AH15" s="88">
        <v>0</v>
      </c>
      <c r="AI15" s="88">
        <v>0</v>
      </c>
      <c r="AJ15" s="88">
        <v>500</v>
      </c>
      <c r="AK15" s="88">
        <v>0</v>
      </c>
      <c r="AL15" s="88">
        <v>0</v>
      </c>
      <c r="AM15" s="59">
        <f t="shared" si="2"/>
        <v>500</v>
      </c>
      <c r="AN15" s="59">
        <f t="shared" si="3"/>
        <v>0</v>
      </c>
    </row>
    <row r="16" spans="1:40" s="7" customFormat="1" ht="52.5" x14ac:dyDescent="0.2">
      <c r="A16" s="17">
        <v>8</v>
      </c>
      <c r="B16" s="17">
        <v>12</v>
      </c>
      <c r="C16" s="18" t="s">
        <v>64</v>
      </c>
      <c r="D16" s="18" t="s">
        <v>65</v>
      </c>
      <c r="E16" s="18" t="s">
        <v>66</v>
      </c>
      <c r="F16" s="19" t="s">
        <v>67</v>
      </c>
      <c r="G16" s="19" t="s">
        <v>27</v>
      </c>
      <c r="H16" s="19" t="s">
        <v>68</v>
      </c>
      <c r="I16" s="19" t="s">
        <v>69</v>
      </c>
      <c r="J16" s="19" t="s">
        <v>70</v>
      </c>
      <c r="K16" s="19" t="s">
        <v>71</v>
      </c>
      <c r="L16" s="20">
        <v>42000</v>
      </c>
      <c r="M16" s="21">
        <v>40000</v>
      </c>
      <c r="N16" s="21">
        <v>1000</v>
      </c>
      <c r="O16" s="21">
        <f t="shared" si="0"/>
        <v>40000000</v>
      </c>
      <c r="P16" s="22" t="s">
        <v>343</v>
      </c>
      <c r="Q16" s="21">
        <v>40000</v>
      </c>
      <c r="R16" s="23">
        <f t="shared" si="1"/>
        <v>40000000</v>
      </c>
      <c r="S16" s="24" t="s">
        <v>341</v>
      </c>
      <c r="X16" s="88">
        <v>0</v>
      </c>
      <c r="Y16" s="88">
        <v>0</v>
      </c>
      <c r="Z16" s="88">
        <v>0</v>
      </c>
      <c r="AA16" s="88">
        <v>0</v>
      </c>
      <c r="AB16" s="88">
        <v>0</v>
      </c>
      <c r="AC16" s="88">
        <v>0</v>
      </c>
      <c r="AD16" s="88">
        <v>0</v>
      </c>
      <c r="AE16" s="88">
        <v>1000</v>
      </c>
      <c r="AF16" s="88">
        <v>0</v>
      </c>
      <c r="AG16" s="88">
        <v>0</v>
      </c>
      <c r="AH16" s="88">
        <v>0</v>
      </c>
      <c r="AI16" s="88">
        <v>0</v>
      </c>
      <c r="AJ16" s="88">
        <v>0</v>
      </c>
      <c r="AK16" s="88">
        <v>0</v>
      </c>
      <c r="AL16" s="88">
        <v>0</v>
      </c>
      <c r="AM16" s="59">
        <f t="shared" si="2"/>
        <v>1000</v>
      </c>
      <c r="AN16" s="59">
        <f t="shared" si="3"/>
        <v>0</v>
      </c>
    </row>
    <row r="17" spans="1:40" s="7" customFormat="1" ht="31.5" x14ac:dyDescent="0.2">
      <c r="A17" s="17">
        <v>9</v>
      </c>
      <c r="B17" s="17">
        <v>13</v>
      </c>
      <c r="C17" s="18" t="s">
        <v>72</v>
      </c>
      <c r="D17" s="18" t="s">
        <v>73</v>
      </c>
      <c r="E17" s="18" t="s">
        <v>74</v>
      </c>
      <c r="F17" s="19" t="s">
        <v>75</v>
      </c>
      <c r="G17" s="19" t="s">
        <v>27</v>
      </c>
      <c r="H17" s="19" t="s">
        <v>76</v>
      </c>
      <c r="I17" s="19" t="s">
        <v>77</v>
      </c>
      <c r="J17" s="19" t="s">
        <v>30</v>
      </c>
      <c r="K17" s="19" t="s">
        <v>31</v>
      </c>
      <c r="L17" s="20">
        <v>46188</v>
      </c>
      <c r="M17" s="21">
        <v>36550</v>
      </c>
      <c r="N17" s="21">
        <v>150</v>
      </c>
      <c r="O17" s="21">
        <f t="shared" si="0"/>
        <v>5482500</v>
      </c>
      <c r="P17" s="22" t="s">
        <v>343</v>
      </c>
      <c r="Q17" s="26">
        <v>36550</v>
      </c>
      <c r="R17" s="23">
        <f t="shared" si="1"/>
        <v>5482500</v>
      </c>
      <c r="S17" s="24" t="s">
        <v>341</v>
      </c>
      <c r="X17" s="88">
        <v>0</v>
      </c>
      <c r="Y17" s="88">
        <v>0</v>
      </c>
      <c r="Z17" s="88">
        <v>0</v>
      </c>
      <c r="AA17" s="88">
        <v>0</v>
      </c>
      <c r="AB17" s="88">
        <v>0</v>
      </c>
      <c r="AC17" s="88">
        <v>0</v>
      </c>
      <c r="AD17" s="88">
        <v>0</v>
      </c>
      <c r="AE17" s="88">
        <v>0</v>
      </c>
      <c r="AF17" s="88">
        <v>0</v>
      </c>
      <c r="AG17" s="88">
        <v>0</v>
      </c>
      <c r="AH17" s="88">
        <v>0</v>
      </c>
      <c r="AI17" s="88">
        <v>0</v>
      </c>
      <c r="AJ17" s="88">
        <v>150</v>
      </c>
      <c r="AK17" s="88">
        <v>0</v>
      </c>
      <c r="AL17" s="88">
        <v>0</v>
      </c>
      <c r="AM17" s="59">
        <f t="shared" si="2"/>
        <v>150</v>
      </c>
      <c r="AN17" s="59">
        <f t="shared" si="3"/>
        <v>0</v>
      </c>
    </row>
    <row r="18" spans="1:40" s="7" customFormat="1" ht="31.5" x14ac:dyDescent="0.2">
      <c r="A18" s="17">
        <v>10</v>
      </c>
      <c r="B18" s="17">
        <v>14</v>
      </c>
      <c r="C18" s="18" t="s">
        <v>78</v>
      </c>
      <c r="D18" s="18" t="s">
        <v>79</v>
      </c>
      <c r="E18" s="27" t="s">
        <v>374</v>
      </c>
      <c r="F18" s="19" t="s">
        <v>80</v>
      </c>
      <c r="G18" s="19" t="s">
        <v>18</v>
      </c>
      <c r="H18" s="19" t="s">
        <v>81</v>
      </c>
      <c r="I18" s="19" t="s">
        <v>82</v>
      </c>
      <c r="J18" s="19" t="s">
        <v>83</v>
      </c>
      <c r="K18" s="19" t="s">
        <v>71</v>
      </c>
      <c r="L18" s="20">
        <v>90000</v>
      </c>
      <c r="M18" s="21">
        <v>90000</v>
      </c>
      <c r="N18" s="21">
        <v>90</v>
      </c>
      <c r="O18" s="21">
        <f t="shared" si="0"/>
        <v>8100000</v>
      </c>
      <c r="P18" s="22" t="s">
        <v>343</v>
      </c>
      <c r="Q18" s="23">
        <v>90000</v>
      </c>
      <c r="R18" s="23">
        <f t="shared" si="1"/>
        <v>8100000</v>
      </c>
      <c r="S18" s="24" t="s">
        <v>341</v>
      </c>
      <c r="X18" s="88">
        <v>0</v>
      </c>
      <c r="Y18" s="88">
        <v>0</v>
      </c>
      <c r="Z18" s="88">
        <v>0</v>
      </c>
      <c r="AA18" s="88">
        <v>0</v>
      </c>
      <c r="AB18" s="88">
        <v>0</v>
      </c>
      <c r="AC18" s="88">
        <v>0</v>
      </c>
      <c r="AD18" s="88">
        <v>0</v>
      </c>
      <c r="AE18" s="88">
        <v>0</v>
      </c>
      <c r="AF18" s="88">
        <v>0</v>
      </c>
      <c r="AG18" s="88">
        <v>0</v>
      </c>
      <c r="AH18" s="88">
        <v>0</v>
      </c>
      <c r="AI18" s="88">
        <v>0</v>
      </c>
      <c r="AJ18" s="88">
        <v>20</v>
      </c>
      <c r="AK18" s="88">
        <v>70</v>
      </c>
      <c r="AL18" s="88">
        <v>0</v>
      </c>
      <c r="AM18" s="59">
        <f t="shared" si="2"/>
        <v>90</v>
      </c>
      <c r="AN18" s="59">
        <f t="shared" si="3"/>
        <v>0</v>
      </c>
    </row>
    <row r="19" spans="1:40" s="7" customFormat="1" ht="52.5" x14ac:dyDescent="0.2">
      <c r="A19" s="17">
        <v>11</v>
      </c>
      <c r="B19" s="17">
        <v>17</v>
      </c>
      <c r="C19" s="18" t="s">
        <v>84</v>
      </c>
      <c r="D19" s="18" t="s">
        <v>85</v>
      </c>
      <c r="E19" s="18" t="s">
        <v>86</v>
      </c>
      <c r="F19" s="19" t="s">
        <v>87</v>
      </c>
      <c r="G19" s="19" t="s">
        <v>88</v>
      </c>
      <c r="H19" s="19" t="s">
        <v>89</v>
      </c>
      <c r="I19" s="19" t="s">
        <v>90</v>
      </c>
      <c r="J19" s="19" t="s">
        <v>91</v>
      </c>
      <c r="K19" s="19" t="s">
        <v>31</v>
      </c>
      <c r="L19" s="20">
        <v>114128</v>
      </c>
      <c r="M19" s="21">
        <v>114128</v>
      </c>
      <c r="N19" s="21">
        <v>300</v>
      </c>
      <c r="O19" s="21">
        <f t="shared" si="0"/>
        <v>34238400</v>
      </c>
      <c r="P19" s="22" t="s">
        <v>343</v>
      </c>
      <c r="Q19" s="25">
        <v>114128</v>
      </c>
      <c r="R19" s="23">
        <f t="shared" si="1"/>
        <v>34238400</v>
      </c>
      <c r="S19" s="24" t="s">
        <v>341</v>
      </c>
      <c r="X19" s="88">
        <v>300</v>
      </c>
      <c r="Y19" s="88">
        <v>0</v>
      </c>
      <c r="Z19" s="88">
        <v>0</v>
      </c>
      <c r="AA19" s="88">
        <v>0</v>
      </c>
      <c r="AB19" s="88">
        <v>0</v>
      </c>
      <c r="AC19" s="88">
        <v>0</v>
      </c>
      <c r="AD19" s="88">
        <v>0</v>
      </c>
      <c r="AE19" s="88">
        <v>0</v>
      </c>
      <c r="AF19" s="88">
        <v>0</v>
      </c>
      <c r="AG19" s="88">
        <v>0</v>
      </c>
      <c r="AH19" s="88">
        <v>0</v>
      </c>
      <c r="AI19" s="88">
        <v>0</v>
      </c>
      <c r="AJ19" s="88">
        <v>0</v>
      </c>
      <c r="AK19" s="88">
        <v>0</v>
      </c>
      <c r="AL19" s="88">
        <v>0</v>
      </c>
      <c r="AM19" s="59">
        <f t="shared" si="2"/>
        <v>300</v>
      </c>
      <c r="AN19" s="59">
        <f t="shared" si="3"/>
        <v>0</v>
      </c>
    </row>
    <row r="20" spans="1:40" s="7" customFormat="1" ht="73.5" x14ac:dyDescent="0.2">
      <c r="A20" s="17">
        <v>12</v>
      </c>
      <c r="B20" s="17">
        <v>18</v>
      </c>
      <c r="C20" s="18" t="s">
        <v>92</v>
      </c>
      <c r="D20" s="18" t="s">
        <v>93</v>
      </c>
      <c r="E20" s="18" t="s">
        <v>94</v>
      </c>
      <c r="F20" s="19" t="s">
        <v>95</v>
      </c>
      <c r="G20" s="19" t="s">
        <v>18</v>
      </c>
      <c r="H20" s="19" t="s">
        <v>96</v>
      </c>
      <c r="I20" s="19" t="s">
        <v>97</v>
      </c>
      <c r="J20" s="19" t="s">
        <v>52</v>
      </c>
      <c r="K20" s="19" t="s">
        <v>98</v>
      </c>
      <c r="L20" s="20">
        <v>2568297</v>
      </c>
      <c r="M20" s="21">
        <v>2568297</v>
      </c>
      <c r="N20" s="21">
        <v>10</v>
      </c>
      <c r="O20" s="21">
        <f t="shared" si="0"/>
        <v>25682970</v>
      </c>
      <c r="P20" s="22" t="s">
        <v>343</v>
      </c>
      <c r="Q20" s="21">
        <v>2568297</v>
      </c>
      <c r="R20" s="23">
        <f t="shared" si="1"/>
        <v>25682970</v>
      </c>
      <c r="S20" s="24" t="s">
        <v>341</v>
      </c>
      <c r="X20" s="88">
        <v>10</v>
      </c>
      <c r="Y20" s="88">
        <v>0</v>
      </c>
      <c r="Z20" s="88">
        <v>0</v>
      </c>
      <c r="AA20" s="88">
        <v>0</v>
      </c>
      <c r="AB20" s="88">
        <v>0</v>
      </c>
      <c r="AC20" s="88">
        <v>0</v>
      </c>
      <c r="AD20" s="88">
        <v>0</v>
      </c>
      <c r="AE20" s="88">
        <v>0</v>
      </c>
      <c r="AF20" s="88">
        <v>0</v>
      </c>
      <c r="AG20" s="88">
        <v>0</v>
      </c>
      <c r="AH20" s="88">
        <v>0</v>
      </c>
      <c r="AI20" s="88">
        <v>0</v>
      </c>
      <c r="AJ20" s="88">
        <v>0</v>
      </c>
      <c r="AK20" s="88">
        <v>0</v>
      </c>
      <c r="AL20" s="88">
        <v>0</v>
      </c>
      <c r="AM20" s="59">
        <f t="shared" si="2"/>
        <v>10</v>
      </c>
      <c r="AN20" s="59">
        <f t="shared" si="3"/>
        <v>0</v>
      </c>
    </row>
    <row r="21" spans="1:40" s="7" customFormat="1" ht="42" x14ac:dyDescent="0.2">
      <c r="A21" s="17">
        <v>13</v>
      </c>
      <c r="B21" s="17">
        <v>19</v>
      </c>
      <c r="C21" s="18" t="s">
        <v>99</v>
      </c>
      <c r="D21" s="18" t="s">
        <v>100</v>
      </c>
      <c r="E21" s="18" t="s">
        <v>101</v>
      </c>
      <c r="F21" s="19" t="s">
        <v>102</v>
      </c>
      <c r="G21" s="19" t="s">
        <v>27</v>
      </c>
      <c r="H21" s="19" t="s">
        <v>103</v>
      </c>
      <c r="I21" s="19" t="s">
        <v>77</v>
      </c>
      <c r="J21" s="19" t="s">
        <v>30</v>
      </c>
      <c r="K21" s="19" t="s">
        <v>31</v>
      </c>
      <c r="L21" s="20">
        <v>16056</v>
      </c>
      <c r="M21" s="21">
        <v>15291</v>
      </c>
      <c r="N21" s="21">
        <v>2600</v>
      </c>
      <c r="O21" s="21">
        <f t="shared" si="0"/>
        <v>39756600</v>
      </c>
      <c r="P21" s="22" t="s">
        <v>343</v>
      </c>
      <c r="Q21" s="23">
        <v>15291</v>
      </c>
      <c r="R21" s="23">
        <f t="shared" si="1"/>
        <v>39756600</v>
      </c>
      <c r="S21" s="24" t="s">
        <v>341</v>
      </c>
      <c r="X21" s="88">
        <v>600</v>
      </c>
      <c r="Y21" s="88">
        <v>0</v>
      </c>
      <c r="Z21" s="88">
        <v>0</v>
      </c>
      <c r="AA21" s="88">
        <v>0</v>
      </c>
      <c r="AB21" s="88">
        <v>0</v>
      </c>
      <c r="AC21" s="88">
        <v>0</v>
      </c>
      <c r="AD21" s="88">
        <v>0</v>
      </c>
      <c r="AE21" s="88">
        <v>0</v>
      </c>
      <c r="AF21" s="88">
        <v>0</v>
      </c>
      <c r="AG21" s="88">
        <v>0</v>
      </c>
      <c r="AH21" s="88">
        <v>0</v>
      </c>
      <c r="AI21" s="88">
        <v>0</v>
      </c>
      <c r="AJ21" s="88">
        <v>2000</v>
      </c>
      <c r="AK21" s="88">
        <v>0</v>
      </c>
      <c r="AL21" s="88">
        <v>0</v>
      </c>
      <c r="AM21" s="59">
        <f t="shared" si="2"/>
        <v>2600</v>
      </c>
      <c r="AN21" s="59">
        <f t="shared" si="3"/>
        <v>0</v>
      </c>
    </row>
    <row r="22" spans="1:40" s="7" customFormat="1" ht="105" customHeight="1" x14ac:dyDescent="0.2">
      <c r="A22" s="17">
        <v>14</v>
      </c>
      <c r="B22" s="17">
        <v>20</v>
      </c>
      <c r="C22" s="18" t="s">
        <v>104</v>
      </c>
      <c r="D22" s="18" t="s">
        <v>105</v>
      </c>
      <c r="E22" s="18" t="s">
        <v>106</v>
      </c>
      <c r="F22" s="19" t="s">
        <v>107</v>
      </c>
      <c r="G22" s="19" t="s">
        <v>18</v>
      </c>
      <c r="H22" s="19" t="s">
        <v>108</v>
      </c>
      <c r="I22" s="19" t="s">
        <v>77</v>
      </c>
      <c r="J22" s="19" t="s">
        <v>30</v>
      </c>
      <c r="K22" s="19" t="s">
        <v>98</v>
      </c>
      <c r="L22" s="20">
        <v>85831</v>
      </c>
      <c r="M22" s="21">
        <v>85381</v>
      </c>
      <c r="N22" s="21">
        <v>300</v>
      </c>
      <c r="O22" s="21">
        <f t="shared" si="0"/>
        <v>25614300</v>
      </c>
      <c r="P22" s="22" t="s">
        <v>343</v>
      </c>
      <c r="Q22" s="25">
        <v>85381</v>
      </c>
      <c r="R22" s="23">
        <f t="shared" si="1"/>
        <v>25614300</v>
      </c>
      <c r="S22" s="24" t="s">
        <v>341</v>
      </c>
      <c r="X22" s="88">
        <v>300</v>
      </c>
      <c r="Y22" s="88">
        <v>0</v>
      </c>
      <c r="Z22" s="88">
        <v>0</v>
      </c>
      <c r="AA22" s="88">
        <v>0</v>
      </c>
      <c r="AB22" s="88">
        <v>0</v>
      </c>
      <c r="AC22" s="88">
        <v>0</v>
      </c>
      <c r="AD22" s="88">
        <v>0</v>
      </c>
      <c r="AE22" s="88">
        <v>0</v>
      </c>
      <c r="AF22" s="88">
        <v>0</v>
      </c>
      <c r="AG22" s="88">
        <v>0</v>
      </c>
      <c r="AH22" s="88">
        <v>0</v>
      </c>
      <c r="AI22" s="88">
        <v>0</v>
      </c>
      <c r="AJ22" s="88">
        <v>0</v>
      </c>
      <c r="AK22" s="88">
        <v>0</v>
      </c>
      <c r="AL22" s="88">
        <v>0</v>
      </c>
      <c r="AM22" s="59">
        <f t="shared" si="2"/>
        <v>300</v>
      </c>
      <c r="AN22" s="59">
        <f t="shared" si="3"/>
        <v>0</v>
      </c>
    </row>
    <row r="23" spans="1:40" s="7" customFormat="1" ht="52.5" x14ac:dyDescent="0.2">
      <c r="A23" s="17">
        <v>15</v>
      </c>
      <c r="B23" s="17">
        <v>21</v>
      </c>
      <c r="C23" s="18" t="s">
        <v>109</v>
      </c>
      <c r="D23" s="18" t="s">
        <v>110</v>
      </c>
      <c r="E23" s="18" t="s">
        <v>111</v>
      </c>
      <c r="F23" s="19" t="s">
        <v>112</v>
      </c>
      <c r="G23" s="19" t="s">
        <v>27</v>
      </c>
      <c r="H23" s="19" t="s">
        <v>113</v>
      </c>
      <c r="I23" s="19" t="s">
        <v>114</v>
      </c>
      <c r="J23" s="19" t="s">
        <v>30</v>
      </c>
      <c r="K23" s="19" t="s">
        <v>31</v>
      </c>
      <c r="L23" s="20">
        <v>2706</v>
      </c>
      <c r="M23" s="21">
        <v>2705</v>
      </c>
      <c r="N23" s="21">
        <v>28100</v>
      </c>
      <c r="O23" s="21">
        <f t="shared" si="0"/>
        <v>76010500</v>
      </c>
      <c r="P23" s="22" t="s">
        <v>343</v>
      </c>
      <c r="Q23" s="21">
        <v>2705</v>
      </c>
      <c r="R23" s="23">
        <f t="shared" si="1"/>
        <v>76010500</v>
      </c>
      <c r="S23" s="24" t="s">
        <v>341</v>
      </c>
      <c r="X23" s="88">
        <v>600</v>
      </c>
      <c r="Y23" s="88">
        <v>0</v>
      </c>
      <c r="Z23" s="88">
        <v>0</v>
      </c>
      <c r="AA23" s="88">
        <v>0</v>
      </c>
      <c r="AB23" s="88">
        <v>0</v>
      </c>
      <c r="AC23" s="88">
        <v>0</v>
      </c>
      <c r="AD23" s="88">
        <v>20000</v>
      </c>
      <c r="AE23" s="88">
        <v>0</v>
      </c>
      <c r="AF23" s="88">
        <v>0</v>
      </c>
      <c r="AG23" s="88">
        <v>0</v>
      </c>
      <c r="AH23" s="88">
        <v>0</v>
      </c>
      <c r="AI23" s="88">
        <v>0</v>
      </c>
      <c r="AJ23" s="88">
        <v>2500</v>
      </c>
      <c r="AK23" s="88">
        <v>0</v>
      </c>
      <c r="AL23" s="88">
        <v>5000</v>
      </c>
      <c r="AM23" s="59">
        <f t="shared" si="2"/>
        <v>28100</v>
      </c>
      <c r="AN23" s="59">
        <f t="shared" si="3"/>
        <v>0</v>
      </c>
    </row>
    <row r="24" spans="1:40" s="7" customFormat="1" ht="42" x14ac:dyDescent="0.2">
      <c r="A24" s="17">
        <v>16</v>
      </c>
      <c r="B24" s="17">
        <v>22</v>
      </c>
      <c r="C24" s="18" t="s">
        <v>115</v>
      </c>
      <c r="D24" s="18" t="s">
        <v>116</v>
      </c>
      <c r="E24" s="18" t="s">
        <v>117</v>
      </c>
      <c r="F24" s="19" t="s">
        <v>118</v>
      </c>
      <c r="G24" s="19" t="s">
        <v>18</v>
      </c>
      <c r="H24" s="19" t="s">
        <v>119</v>
      </c>
      <c r="I24" s="19" t="s">
        <v>77</v>
      </c>
      <c r="J24" s="19" t="s">
        <v>30</v>
      </c>
      <c r="K24" s="19" t="s">
        <v>22</v>
      </c>
      <c r="L24" s="20">
        <v>30049</v>
      </c>
      <c r="M24" s="21">
        <v>30048</v>
      </c>
      <c r="N24" s="21">
        <v>230</v>
      </c>
      <c r="O24" s="21">
        <f t="shared" si="0"/>
        <v>6911040</v>
      </c>
      <c r="P24" s="22" t="s">
        <v>343</v>
      </c>
      <c r="Q24" s="25">
        <v>30048</v>
      </c>
      <c r="R24" s="23">
        <f t="shared" si="1"/>
        <v>6911040</v>
      </c>
      <c r="S24" s="24" t="s">
        <v>341</v>
      </c>
      <c r="X24" s="88">
        <v>200</v>
      </c>
      <c r="Y24" s="88">
        <v>0</v>
      </c>
      <c r="Z24" s="88">
        <v>0</v>
      </c>
      <c r="AA24" s="88">
        <v>0</v>
      </c>
      <c r="AB24" s="88">
        <v>0</v>
      </c>
      <c r="AC24" s="88">
        <v>0</v>
      </c>
      <c r="AD24" s="88">
        <v>0</v>
      </c>
      <c r="AE24" s="88">
        <v>0</v>
      </c>
      <c r="AF24" s="88">
        <v>0</v>
      </c>
      <c r="AG24" s="88">
        <v>0</v>
      </c>
      <c r="AH24" s="88">
        <v>0</v>
      </c>
      <c r="AI24" s="88">
        <v>0</v>
      </c>
      <c r="AJ24" s="88">
        <v>30</v>
      </c>
      <c r="AK24" s="88">
        <v>0</v>
      </c>
      <c r="AL24" s="88">
        <v>0</v>
      </c>
      <c r="AM24" s="59">
        <f t="shared" si="2"/>
        <v>230</v>
      </c>
      <c r="AN24" s="59">
        <f t="shared" si="3"/>
        <v>0</v>
      </c>
    </row>
    <row r="25" spans="1:40" s="7" customFormat="1" ht="31.5" x14ac:dyDescent="0.2">
      <c r="A25" s="17">
        <v>17</v>
      </c>
      <c r="B25" s="17">
        <v>23</v>
      </c>
      <c r="C25" s="18" t="s">
        <v>120</v>
      </c>
      <c r="D25" s="18" t="s">
        <v>121</v>
      </c>
      <c r="E25" s="18" t="s">
        <v>122</v>
      </c>
      <c r="F25" s="19" t="s">
        <v>123</v>
      </c>
      <c r="G25" s="19" t="s">
        <v>18</v>
      </c>
      <c r="H25" s="19" t="s">
        <v>124</v>
      </c>
      <c r="I25" s="19" t="s">
        <v>77</v>
      </c>
      <c r="J25" s="19" t="s">
        <v>30</v>
      </c>
      <c r="K25" s="19" t="s">
        <v>31</v>
      </c>
      <c r="L25" s="20">
        <v>6753</v>
      </c>
      <c r="M25" s="21">
        <v>6750</v>
      </c>
      <c r="N25" s="21">
        <v>14800</v>
      </c>
      <c r="O25" s="21">
        <f t="shared" si="0"/>
        <v>99900000</v>
      </c>
      <c r="P25" s="22" t="s">
        <v>343</v>
      </c>
      <c r="Q25" s="23">
        <v>6750</v>
      </c>
      <c r="R25" s="23">
        <f t="shared" si="1"/>
        <v>99900000</v>
      </c>
      <c r="S25" s="24" t="s">
        <v>341</v>
      </c>
      <c r="X25" s="88">
        <v>300</v>
      </c>
      <c r="Y25" s="88">
        <v>0</v>
      </c>
      <c r="Z25" s="88">
        <v>3000</v>
      </c>
      <c r="AA25" s="88">
        <v>0</v>
      </c>
      <c r="AB25" s="88">
        <v>0</v>
      </c>
      <c r="AC25" s="88">
        <v>1000</v>
      </c>
      <c r="AD25" s="88">
        <v>5000</v>
      </c>
      <c r="AE25" s="88">
        <v>3000</v>
      </c>
      <c r="AF25" s="88">
        <v>1000</v>
      </c>
      <c r="AG25" s="88">
        <v>0</v>
      </c>
      <c r="AH25" s="88">
        <v>0</v>
      </c>
      <c r="AI25" s="88">
        <v>0</v>
      </c>
      <c r="AJ25" s="88">
        <v>500</v>
      </c>
      <c r="AK25" s="88">
        <v>0</v>
      </c>
      <c r="AL25" s="88">
        <v>1000</v>
      </c>
      <c r="AM25" s="59">
        <f t="shared" si="2"/>
        <v>14800</v>
      </c>
      <c r="AN25" s="59">
        <f t="shared" si="3"/>
        <v>0</v>
      </c>
    </row>
    <row r="26" spans="1:40" s="7" customFormat="1" ht="31.5" x14ac:dyDescent="0.2">
      <c r="A26" s="17">
        <v>18</v>
      </c>
      <c r="B26" s="17">
        <v>24</v>
      </c>
      <c r="C26" s="18" t="s">
        <v>125</v>
      </c>
      <c r="D26" s="18" t="s">
        <v>126</v>
      </c>
      <c r="E26" s="18" t="s">
        <v>127</v>
      </c>
      <c r="F26" s="19" t="s">
        <v>87</v>
      </c>
      <c r="G26" s="19" t="s">
        <v>27</v>
      </c>
      <c r="H26" s="19" t="s">
        <v>128</v>
      </c>
      <c r="I26" s="19" t="s">
        <v>129</v>
      </c>
      <c r="J26" s="19" t="s">
        <v>130</v>
      </c>
      <c r="K26" s="19" t="s">
        <v>31</v>
      </c>
      <c r="L26" s="20">
        <v>16240</v>
      </c>
      <c r="M26" s="21">
        <v>9987</v>
      </c>
      <c r="N26" s="21">
        <v>2500</v>
      </c>
      <c r="O26" s="21">
        <f t="shared" si="0"/>
        <v>24967500</v>
      </c>
      <c r="P26" s="22" t="s">
        <v>343</v>
      </c>
      <c r="Q26" s="21">
        <v>9987</v>
      </c>
      <c r="R26" s="23">
        <f t="shared" si="1"/>
        <v>24967500</v>
      </c>
      <c r="S26" s="24" t="s">
        <v>341</v>
      </c>
      <c r="X26" s="88">
        <v>0</v>
      </c>
      <c r="Y26" s="88">
        <v>0</v>
      </c>
      <c r="Z26" s="88">
        <v>0</v>
      </c>
      <c r="AA26" s="88">
        <v>0</v>
      </c>
      <c r="AB26" s="88">
        <v>0</v>
      </c>
      <c r="AC26" s="88">
        <v>0</v>
      </c>
      <c r="AD26" s="88">
        <v>0</v>
      </c>
      <c r="AE26" s="88">
        <v>0</v>
      </c>
      <c r="AF26" s="88">
        <v>0</v>
      </c>
      <c r="AG26" s="88">
        <v>0</v>
      </c>
      <c r="AH26" s="88">
        <v>0</v>
      </c>
      <c r="AI26" s="88">
        <v>0</v>
      </c>
      <c r="AJ26" s="88">
        <v>2500</v>
      </c>
      <c r="AK26" s="88">
        <v>0</v>
      </c>
      <c r="AL26" s="88">
        <v>0</v>
      </c>
      <c r="AM26" s="59">
        <f t="shared" si="2"/>
        <v>2500</v>
      </c>
      <c r="AN26" s="59">
        <f t="shared" si="3"/>
        <v>0</v>
      </c>
    </row>
    <row r="27" spans="1:40" s="7" customFormat="1" ht="42" x14ac:dyDescent="0.2">
      <c r="A27" s="17">
        <v>19</v>
      </c>
      <c r="B27" s="17">
        <v>25</v>
      </c>
      <c r="C27" s="18" t="s">
        <v>131</v>
      </c>
      <c r="D27" s="18" t="s">
        <v>132</v>
      </c>
      <c r="E27" s="18" t="s">
        <v>133</v>
      </c>
      <c r="F27" s="19" t="s">
        <v>134</v>
      </c>
      <c r="G27" s="19" t="s">
        <v>135</v>
      </c>
      <c r="H27" s="19" t="s">
        <v>136</v>
      </c>
      <c r="I27" s="19" t="s">
        <v>97</v>
      </c>
      <c r="J27" s="19" t="s">
        <v>52</v>
      </c>
      <c r="K27" s="19" t="s">
        <v>31</v>
      </c>
      <c r="L27" s="20">
        <v>6794</v>
      </c>
      <c r="M27" s="21">
        <v>6176</v>
      </c>
      <c r="N27" s="21">
        <v>200</v>
      </c>
      <c r="O27" s="21">
        <f t="shared" si="0"/>
        <v>1235200</v>
      </c>
      <c r="P27" s="22" t="s">
        <v>343</v>
      </c>
      <c r="Q27" s="21">
        <v>6176</v>
      </c>
      <c r="R27" s="23">
        <f t="shared" si="1"/>
        <v>1235200</v>
      </c>
      <c r="S27" s="24" t="s">
        <v>341</v>
      </c>
      <c r="X27" s="88">
        <v>200</v>
      </c>
      <c r="Y27" s="88">
        <v>0</v>
      </c>
      <c r="Z27" s="88">
        <v>0</v>
      </c>
      <c r="AA27" s="88">
        <v>0</v>
      </c>
      <c r="AB27" s="88">
        <v>0</v>
      </c>
      <c r="AC27" s="88">
        <v>0</v>
      </c>
      <c r="AD27" s="88">
        <v>0</v>
      </c>
      <c r="AE27" s="88">
        <v>0</v>
      </c>
      <c r="AF27" s="88">
        <v>0</v>
      </c>
      <c r="AG27" s="88">
        <v>0</v>
      </c>
      <c r="AH27" s="88">
        <v>0</v>
      </c>
      <c r="AI27" s="88">
        <v>0</v>
      </c>
      <c r="AJ27" s="88">
        <v>0</v>
      </c>
      <c r="AK27" s="88">
        <v>0</v>
      </c>
      <c r="AL27" s="88">
        <v>0</v>
      </c>
      <c r="AM27" s="59">
        <f t="shared" si="2"/>
        <v>200</v>
      </c>
      <c r="AN27" s="59">
        <f t="shared" si="3"/>
        <v>0</v>
      </c>
    </row>
    <row r="28" spans="1:40" s="7" customFormat="1" ht="114" customHeight="1" x14ac:dyDescent="0.2">
      <c r="A28" s="17">
        <v>20</v>
      </c>
      <c r="B28" s="17">
        <v>26</v>
      </c>
      <c r="C28" s="18" t="s">
        <v>137</v>
      </c>
      <c r="D28" s="18" t="s">
        <v>138</v>
      </c>
      <c r="E28" s="18" t="s">
        <v>139</v>
      </c>
      <c r="F28" s="19" t="s">
        <v>140</v>
      </c>
      <c r="G28" s="19" t="s">
        <v>27</v>
      </c>
      <c r="H28" s="19" t="s">
        <v>141</v>
      </c>
      <c r="I28" s="19" t="s">
        <v>142</v>
      </c>
      <c r="J28" s="19" t="s">
        <v>143</v>
      </c>
      <c r="K28" s="19" t="s">
        <v>31</v>
      </c>
      <c r="L28" s="20">
        <v>5082</v>
      </c>
      <c r="M28" s="21">
        <v>4620</v>
      </c>
      <c r="N28" s="21">
        <v>13000</v>
      </c>
      <c r="O28" s="21">
        <f t="shared" si="0"/>
        <v>60060000</v>
      </c>
      <c r="P28" s="22" t="s">
        <v>343</v>
      </c>
      <c r="Q28" s="23">
        <v>4620</v>
      </c>
      <c r="R28" s="23">
        <f t="shared" si="1"/>
        <v>60060000</v>
      </c>
      <c r="S28" s="24" t="s">
        <v>341</v>
      </c>
      <c r="X28" s="88">
        <v>10000</v>
      </c>
      <c r="Y28" s="88">
        <v>0</v>
      </c>
      <c r="Z28" s="88">
        <v>0</v>
      </c>
      <c r="AA28" s="88">
        <v>0</v>
      </c>
      <c r="AB28" s="88">
        <v>0</v>
      </c>
      <c r="AC28" s="88">
        <v>1000</v>
      </c>
      <c r="AD28" s="88">
        <v>0</v>
      </c>
      <c r="AE28" s="88">
        <v>0</v>
      </c>
      <c r="AF28" s="88">
        <v>0</v>
      </c>
      <c r="AG28" s="88">
        <v>0</v>
      </c>
      <c r="AH28" s="88">
        <v>0</v>
      </c>
      <c r="AI28" s="88">
        <v>0</v>
      </c>
      <c r="AJ28" s="88">
        <v>2000</v>
      </c>
      <c r="AK28" s="88">
        <v>0</v>
      </c>
      <c r="AL28" s="88">
        <v>0</v>
      </c>
      <c r="AM28" s="59">
        <f t="shared" si="2"/>
        <v>13000</v>
      </c>
      <c r="AN28" s="59">
        <f t="shared" si="3"/>
        <v>0</v>
      </c>
    </row>
    <row r="29" spans="1:40" s="7" customFormat="1" ht="63" x14ac:dyDescent="0.2">
      <c r="A29" s="17">
        <v>21</v>
      </c>
      <c r="B29" s="17">
        <v>27</v>
      </c>
      <c r="C29" s="18" t="s">
        <v>144</v>
      </c>
      <c r="D29" s="18" t="s">
        <v>138</v>
      </c>
      <c r="E29" s="18" t="s">
        <v>145</v>
      </c>
      <c r="F29" s="19" t="s">
        <v>146</v>
      </c>
      <c r="G29" s="19" t="s">
        <v>27</v>
      </c>
      <c r="H29" s="19" t="s">
        <v>147</v>
      </c>
      <c r="I29" s="19" t="s">
        <v>142</v>
      </c>
      <c r="J29" s="19" t="s">
        <v>143</v>
      </c>
      <c r="K29" s="19" t="s">
        <v>31</v>
      </c>
      <c r="L29" s="20">
        <v>6357</v>
      </c>
      <c r="M29" s="21">
        <v>5779</v>
      </c>
      <c r="N29" s="21">
        <v>4600</v>
      </c>
      <c r="O29" s="21">
        <f t="shared" si="0"/>
        <v>26583400</v>
      </c>
      <c r="P29" s="22" t="s">
        <v>343</v>
      </c>
      <c r="Q29" s="23">
        <v>5779</v>
      </c>
      <c r="R29" s="23">
        <f t="shared" si="1"/>
        <v>26583400</v>
      </c>
      <c r="S29" s="24" t="s">
        <v>341</v>
      </c>
      <c r="X29" s="88">
        <v>600</v>
      </c>
      <c r="Y29" s="88">
        <v>0</v>
      </c>
      <c r="Z29" s="88">
        <v>0</v>
      </c>
      <c r="AA29" s="88">
        <v>0</v>
      </c>
      <c r="AB29" s="88">
        <v>0</v>
      </c>
      <c r="AC29" s="88">
        <v>0</v>
      </c>
      <c r="AD29" s="88">
        <v>0</v>
      </c>
      <c r="AE29" s="88">
        <v>0</v>
      </c>
      <c r="AF29" s="88">
        <v>1500</v>
      </c>
      <c r="AG29" s="88">
        <v>0</v>
      </c>
      <c r="AH29" s="88">
        <v>0</v>
      </c>
      <c r="AI29" s="88">
        <v>0</v>
      </c>
      <c r="AJ29" s="88">
        <v>2000</v>
      </c>
      <c r="AK29" s="88">
        <v>0</v>
      </c>
      <c r="AL29" s="88">
        <v>500</v>
      </c>
      <c r="AM29" s="59">
        <f t="shared" si="2"/>
        <v>4600</v>
      </c>
      <c r="AN29" s="59">
        <f t="shared" si="3"/>
        <v>0</v>
      </c>
    </row>
    <row r="30" spans="1:40" s="7" customFormat="1" ht="73.5" x14ac:dyDescent="0.2">
      <c r="A30" s="17">
        <v>22</v>
      </c>
      <c r="B30" s="17">
        <v>28</v>
      </c>
      <c r="C30" s="18" t="s">
        <v>148</v>
      </c>
      <c r="D30" s="18" t="s">
        <v>149</v>
      </c>
      <c r="E30" s="18" t="s">
        <v>101</v>
      </c>
      <c r="F30" s="19" t="s">
        <v>150</v>
      </c>
      <c r="G30" s="19" t="s">
        <v>27</v>
      </c>
      <c r="H30" s="19" t="s">
        <v>151</v>
      </c>
      <c r="I30" s="19" t="s">
        <v>152</v>
      </c>
      <c r="J30" s="19" t="s">
        <v>153</v>
      </c>
      <c r="K30" s="19" t="s">
        <v>31</v>
      </c>
      <c r="L30" s="20">
        <v>2254</v>
      </c>
      <c r="M30" s="28">
        <v>2253</v>
      </c>
      <c r="N30" s="28">
        <v>9700</v>
      </c>
      <c r="O30" s="21">
        <f t="shared" si="0"/>
        <v>21854100</v>
      </c>
      <c r="P30" s="29" t="s">
        <v>343</v>
      </c>
      <c r="Q30" s="28">
        <v>2253</v>
      </c>
      <c r="R30" s="23">
        <f t="shared" si="1"/>
        <v>21854100</v>
      </c>
      <c r="S30" s="24" t="s">
        <v>341</v>
      </c>
      <c r="X30" s="88">
        <v>700</v>
      </c>
      <c r="Y30" s="88">
        <v>100</v>
      </c>
      <c r="Z30" s="88">
        <v>30</v>
      </c>
      <c r="AA30" s="88">
        <v>1000</v>
      </c>
      <c r="AB30" s="88">
        <v>800</v>
      </c>
      <c r="AC30" s="88">
        <v>1000</v>
      </c>
      <c r="AD30" s="88">
        <v>2000</v>
      </c>
      <c r="AE30" s="88">
        <v>1000</v>
      </c>
      <c r="AF30" s="88">
        <v>500</v>
      </c>
      <c r="AG30" s="88">
        <v>200</v>
      </c>
      <c r="AH30" s="88">
        <v>1000</v>
      </c>
      <c r="AI30" s="88">
        <v>120</v>
      </c>
      <c r="AJ30" s="88">
        <v>200</v>
      </c>
      <c r="AK30" s="88">
        <v>50</v>
      </c>
      <c r="AL30" s="88">
        <v>1000</v>
      </c>
      <c r="AM30" s="59">
        <f t="shared" si="2"/>
        <v>9700</v>
      </c>
      <c r="AN30" s="59">
        <f t="shared" si="3"/>
        <v>0</v>
      </c>
    </row>
    <row r="31" spans="1:40" s="7" customFormat="1" ht="42" x14ac:dyDescent="0.2">
      <c r="A31" s="17">
        <v>23</v>
      </c>
      <c r="B31" s="17">
        <v>29</v>
      </c>
      <c r="C31" s="18" t="s">
        <v>154</v>
      </c>
      <c r="D31" s="18" t="s">
        <v>149</v>
      </c>
      <c r="E31" s="18" t="s">
        <v>155</v>
      </c>
      <c r="F31" s="19" t="s">
        <v>156</v>
      </c>
      <c r="G31" s="19" t="s">
        <v>157</v>
      </c>
      <c r="H31" s="19" t="s">
        <v>158</v>
      </c>
      <c r="I31" s="19" t="s">
        <v>159</v>
      </c>
      <c r="J31" s="19" t="s">
        <v>153</v>
      </c>
      <c r="K31" s="19" t="s">
        <v>31</v>
      </c>
      <c r="L31" s="20">
        <v>9454</v>
      </c>
      <c r="M31" s="21">
        <v>9454</v>
      </c>
      <c r="N31" s="21">
        <v>1000</v>
      </c>
      <c r="O31" s="21">
        <f t="shared" si="0"/>
        <v>9454000</v>
      </c>
      <c r="P31" s="22" t="s">
        <v>343</v>
      </c>
      <c r="Q31" s="21">
        <v>9454</v>
      </c>
      <c r="R31" s="23">
        <f t="shared" si="1"/>
        <v>9454000</v>
      </c>
      <c r="S31" s="24" t="s">
        <v>341</v>
      </c>
      <c r="X31" s="88">
        <v>0</v>
      </c>
      <c r="Y31" s="88">
        <v>0</v>
      </c>
      <c r="Z31" s="88">
        <v>0</v>
      </c>
      <c r="AA31" s="88">
        <v>0</v>
      </c>
      <c r="AB31" s="88">
        <v>0</v>
      </c>
      <c r="AC31" s="88">
        <v>0</v>
      </c>
      <c r="AD31" s="88">
        <v>0</v>
      </c>
      <c r="AE31" s="88">
        <v>1000</v>
      </c>
      <c r="AF31" s="88">
        <v>0</v>
      </c>
      <c r="AG31" s="88">
        <v>0</v>
      </c>
      <c r="AH31" s="88">
        <v>0</v>
      </c>
      <c r="AI31" s="88">
        <v>0</v>
      </c>
      <c r="AJ31" s="88">
        <v>0</v>
      </c>
      <c r="AK31" s="88">
        <v>0</v>
      </c>
      <c r="AL31" s="88">
        <v>0</v>
      </c>
      <c r="AM31" s="59">
        <f t="shared" si="2"/>
        <v>1000</v>
      </c>
      <c r="AN31" s="59">
        <f t="shared" si="3"/>
        <v>0</v>
      </c>
    </row>
    <row r="32" spans="1:40" s="7" customFormat="1" ht="31.5" x14ac:dyDescent="0.2">
      <c r="A32" s="17">
        <v>24</v>
      </c>
      <c r="B32" s="17">
        <v>30</v>
      </c>
      <c r="C32" s="18" t="s">
        <v>160</v>
      </c>
      <c r="D32" s="18" t="s">
        <v>161</v>
      </c>
      <c r="E32" s="18" t="s">
        <v>162</v>
      </c>
      <c r="F32" s="19" t="s">
        <v>163</v>
      </c>
      <c r="G32" s="19" t="s">
        <v>27</v>
      </c>
      <c r="H32" s="19" t="s">
        <v>164</v>
      </c>
      <c r="I32" s="19" t="s">
        <v>114</v>
      </c>
      <c r="J32" s="19" t="s">
        <v>30</v>
      </c>
      <c r="K32" s="19" t="s">
        <v>31</v>
      </c>
      <c r="L32" s="20">
        <v>5650</v>
      </c>
      <c r="M32" s="21">
        <v>5650</v>
      </c>
      <c r="N32" s="21">
        <v>21000</v>
      </c>
      <c r="O32" s="21">
        <f t="shared" si="0"/>
        <v>118650000</v>
      </c>
      <c r="P32" s="22" t="s">
        <v>343</v>
      </c>
      <c r="Q32" s="21">
        <v>5650</v>
      </c>
      <c r="R32" s="23">
        <f t="shared" si="1"/>
        <v>118650000</v>
      </c>
      <c r="S32" s="24" t="s">
        <v>341</v>
      </c>
      <c r="X32" s="88">
        <v>0</v>
      </c>
      <c r="Y32" s="88">
        <v>0</v>
      </c>
      <c r="Z32" s="88">
        <v>0</v>
      </c>
      <c r="AA32" s="88">
        <v>0</v>
      </c>
      <c r="AB32" s="88">
        <v>0</v>
      </c>
      <c r="AC32" s="88">
        <v>0</v>
      </c>
      <c r="AD32" s="88">
        <v>10000</v>
      </c>
      <c r="AE32" s="88">
        <v>0</v>
      </c>
      <c r="AF32" s="88">
        <v>10000</v>
      </c>
      <c r="AG32" s="88">
        <v>0</v>
      </c>
      <c r="AH32" s="88">
        <v>0</v>
      </c>
      <c r="AI32" s="88">
        <v>0</v>
      </c>
      <c r="AJ32" s="88">
        <v>1000</v>
      </c>
      <c r="AK32" s="88">
        <v>0</v>
      </c>
      <c r="AL32" s="88">
        <v>0</v>
      </c>
      <c r="AM32" s="59">
        <f t="shared" si="2"/>
        <v>21000</v>
      </c>
      <c r="AN32" s="59">
        <f t="shared" si="3"/>
        <v>0</v>
      </c>
    </row>
    <row r="33" spans="1:40" s="7" customFormat="1" ht="96" customHeight="1" x14ac:dyDescent="0.2">
      <c r="A33" s="17">
        <v>25</v>
      </c>
      <c r="B33" s="17">
        <v>33</v>
      </c>
      <c r="C33" s="18" t="s">
        <v>165</v>
      </c>
      <c r="D33" s="18" t="s">
        <v>166</v>
      </c>
      <c r="E33" s="18" t="s">
        <v>167</v>
      </c>
      <c r="F33" s="19" t="s">
        <v>168</v>
      </c>
      <c r="G33" s="19" t="s">
        <v>18</v>
      </c>
      <c r="H33" s="19" t="s">
        <v>169</v>
      </c>
      <c r="I33" s="19" t="s">
        <v>77</v>
      </c>
      <c r="J33" s="19" t="s">
        <v>30</v>
      </c>
      <c r="K33" s="19" t="s">
        <v>31</v>
      </c>
      <c r="L33" s="20">
        <v>23100</v>
      </c>
      <c r="M33" s="21">
        <v>20828</v>
      </c>
      <c r="N33" s="21">
        <v>300</v>
      </c>
      <c r="O33" s="21">
        <f t="shared" si="0"/>
        <v>6248400</v>
      </c>
      <c r="P33" s="22" t="s">
        <v>343</v>
      </c>
      <c r="Q33" s="21">
        <v>20828</v>
      </c>
      <c r="R33" s="23">
        <f t="shared" si="1"/>
        <v>6248400</v>
      </c>
      <c r="S33" s="24" t="s">
        <v>341</v>
      </c>
      <c r="X33" s="88">
        <v>0</v>
      </c>
      <c r="Y33" s="88">
        <v>0</v>
      </c>
      <c r="Z33" s="88">
        <v>0</v>
      </c>
      <c r="AA33" s="88">
        <v>0</v>
      </c>
      <c r="AB33" s="88">
        <v>0</v>
      </c>
      <c r="AC33" s="88">
        <v>0</v>
      </c>
      <c r="AD33" s="88">
        <v>0</v>
      </c>
      <c r="AE33" s="88">
        <v>0</v>
      </c>
      <c r="AF33" s="88">
        <v>0</v>
      </c>
      <c r="AG33" s="88">
        <v>0</v>
      </c>
      <c r="AH33" s="88">
        <v>0</v>
      </c>
      <c r="AI33" s="88">
        <v>0</v>
      </c>
      <c r="AJ33" s="88">
        <v>300</v>
      </c>
      <c r="AK33" s="88">
        <v>0</v>
      </c>
      <c r="AL33" s="88">
        <v>0</v>
      </c>
      <c r="AM33" s="59">
        <f t="shared" si="2"/>
        <v>300</v>
      </c>
      <c r="AN33" s="59">
        <f t="shared" si="3"/>
        <v>0</v>
      </c>
    </row>
    <row r="34" spans="1:40" s="7" customFormat="1" ht="73.5" x14ac:dyDescent="0.2">
      <c r="A34" s="17">
        <v>26</v>
      </c>
      <c r="B34" s="17">
        <v>34</v>
      </c>
      <c r="C34" s="18" t="s">
        <v>170</v>
      </c>
      <c r="D34" s="18" t="s">
        <v>171</v>
      </c>
      <c r="E34" s="18" t="s">
        <v>101</v>
      </c>
      <c r="F34" s="19" t="s">
        <v>172</v>
      </c>
      <c r="G34" s="19" t="s">
        <v>18</v>
      </c>
      <c r="H34" s="19" t="s">
        <v>173</v>
      </c>
      <c r="I34" s="19" t="s">
        <v>174</v>
      </c>
      <c r="J34" s="19" t="s">
        <v>175</v>
      </c>
      <c r="K34" s="19" t="s">
        <v>31</v>
      </c>
      <c r="L34" s="20">
        <v>15941</v>
      </c>
      <c r="M34" s="21">
        <v>15941</v>
      </c>
      <c r="N34" s="21">
        <v>7000</v>
      </c>
      <c r="O34" s="21">
        <f t="shared" si="0"/>
        <v>111587000</v>
      </c>
      <c r="P34" s="22" t="s">
        <v>343</v>
      </c>
      <c r="Q34" s="21">
        <v>15941</v>
      </c>
      <c r="R34" s="23">
        <f t="shared" si="1"/>
        <v>111587000</v>
      </c>
      <c r="S34" s="24" t="s">
        <v>341</v>
      </c>
      <c r="X34" s="88">
        <v>0</v>
      </c>
      <c r="Y34" s="88">
        <v>0</v>
      </c>
      <c r="Z34" s="88">
        <v>0</v>
      </c>
      <c r="AA34" s="88">
        <v>0</v>
      </c>
      <c r="AB34" s="88">
        <v>0</v>
      </c>
      <c r="AC34" s="88">
        <v>0</v>
      </c>
      <c r="AD34" s="88">
        <v>0</v>
      </c>
      <c r="AE34" s="88">
        <v>0</v>
      </c>
      <c r="AF34" s="88">
        <v>0</v>
      </c>
      <c r="AG34" s="88">
        <v>0</v>
      </c>
      <c r="AH34" s="88">
        <v>0</v>
      </c>
      <c r="AI34" s="88">
        <v>0</v>
      </c>
      <c r="AJ34" s="88">
        <v>2000</v>
      </c>
      <c r="AK34" s="88">
        <v>0</v>
      </c>
      <c r="AL34" s="88">
        <v>5000</v>
      </c>
      <c r="AM34" s="59">
        <f t="shared" si="2"/>
        <v>7000</v>
      </c>
      <c r="AN34" s="59">
        <f t="shared" si="3"/>
        <v>0</v>
      </c>
    </row>
    <row r="35" spans="1:40" s="7" customFormat="1" ht="42" x14ac:dyDescent="0.2">
      <c r="A35" s="17">
        <v>27</v>
      </c>
      <c r="B35" s="17">
        <v>36</v>
      </c>
      <c r="C35" s="18" t="s">
        <v>177</v>
      </c>
      <c r="D35" s="18" t="s">
        <v>178</v>
      </c>
      <c r="E35" s="18" t="s">
        <v>179</v>
      </c>
      <c r="F35" s="19" t="s">
        <v>180</v>
      </c>
      <c r="G35" s="19" t="s">
        <v>27</v>
      </c>
      <c r="H35" s="19" t="s">
        <v>181</v>
      </c>
      <c r="I35" s="19" t="s">
        <v>182</v>
      </c>
      <c r="J35" s="19" t="s">
        <v>183</v>
      </c>
      <c r="K35" s="19" t="s">
        <v>22</v>
      </c>
      <c r="L35" s="20">
        <v>31525</v>
      </c>
      <c r="M35" s="21">
        <v>31525</v>
      </c>
      <c r="N35" s="21">
        <v>1200</v>
      </c>
      <c r="O35" s="21">
        <f t="shared" si="0"/>
        <v>37830000</v>
      </c>
      <c r="P35" s="22" t="s">
        <v>343</v>
      </c>
      <c r="Q35" s="23">
        <v>31525</v>
      </c>
      <c r="R35" s="23">
        <f t="shared" si="1"/>
        <v>37830000</v>
      </c>
      <c r="S35" s="24" t="s">
        <v>341</v>
      </c>
      <c r="X35" s="88">
        <v>0</v>
      </c>
      <c r="Y35" s="88">
        <v>0</v>
      </c>
      <c r="Z35" s="88">
        <v>0</v>
      </c>
      <c r="AA35" s="88">
        <v>0</v>
      </c>
      <c r="AB35" s="88">
        <v>0</v>
      </c>
      <c r="AC35" s="88">
        <v>0</v>
      </c>
      <c r="AD35" s="88">
        <v>0</v>
      </c>
      <c r="AE35" s="88">
        <v>0</v>
      </c>
      <c r="AF35" s="88">
        <v>0</v>
      </c>
      <c r="AG35" s="88">
        <v>0</v>
      </c>
      <c r="AH35" s="88">
        <v>0</v>
      </c>
      <c r="AI35" s="88">
        <v>0</v>
      </c>
      <c r="AJ35" s="88">
        <v>1000</v>
      </c>
      <c r="AK35" s="88">
        <v>0</v>
      </c>
      <c r="AL35" s="88">
        <v>200</v>
      </c>
      <c r="AM35" s="59">
        <f t="shared" si="2"/>
        <v>1200</v>
      </c>
      <c r="AN35" s="59">
        <f t="shared" si="3"/>
        <v>0</v>
      </c>
    </row>
    <row r="36" spans="1:40" s="7" customFormat="1" ht="52.5" x14ac:dyDescent="0.2">
      <c r="A36" s="17">
        <v>28</v>
      </c>
      <c r="B36" s="17">
        <v>41</v>
      </c>
      <c r="C36" s="18" t="s">
        <v>184</v>
      </c>
      <c r="D36" s="18" t="s">
        <v>185</v>
      </c>
      <c r="E36" s="18" t="s">
        <v>186</v>
      </c>
      <c r="F36" s="19" t="s">
        <v>187</v>
      </c>
      <c r="G36" s="19" t="s">
        <v>88</v>
      </c>
      <c r="H36" s="19" t="s">
        <v>188</v>
      </c>
      <c r="I36" s="19" t="s">
        <v>189</v>
      </c>
      <c r="J36" s="19" t="s">
        <v>190</v>
      </c>
      <c r="K36" s="19" t="s">
        <v>22</v>
      </c>
      <c r="L36" s="20">
        <v>5586</v>
      </c>
      <c r="M36" s="21">
        <v>5306</v>
      </c>
      <c r="N36" s="21">
        <v>5040</v>
      </c>
      <c r="O36" s="21">
        <f t="shared" si="0"/>
        <v>26742240</v>
      </c>
      <c r="P36" s="22" t="s">
        <v>343</v>
      </c>
      <c r="Q36" s="21">
        <v>5306</v>
      </c>
      <c r="R36" s="23">
        <f t="shared" si="1"/>
        <v>26742240</v>
      </c>
      <c r="S36" s="24" t="s">
        <v>341</v>
      </c>
      <c r="X36" s="88">
        <v>0</v>
      </c>
      <c r="Y36" s="88">
        <v>0</v>
      </c>
      <c r="Z36" s="88">
        <v>0</v>
      </c>
      <c r="AA36" s="88">
        <v>0</v>
      </c>
      <c r="AB36" s="88">
        <v>0</v>
      </c>
      <c r="AC36" s="88">
        <v>0</v>
      </c>
      <c r="AD36" s="88">
        <v>0</v>
      </c>
      <c r="AE36" s="88">
        <v>1000</v>
      </c>
      <c r="AF36" s="88">
        <v>0</v>
      </c>
      <c r="AG36" s="88">
        <v>0</v>
      </c>
      <c r="AH36" s="88">
        <v>2000</v>
      </c>
      <c r="AI36" s="88">
        <v>0</v>
      </c>
      <c r="AJ36" s="88">
        <v>40</v>
      </c>
      <c r="AK36" s="88">
        <v>0</v>
      </c>
      <c r="AL36" s="88">
        <v>2000</v>
      </c>
      <c r="AM36" s="59">
        <f t="shared" si="2"/>
        <v>5040</v>
      </c>
      <c r="AN36" s="59">
        <f t="shared" si="3"/>
        <v>0</v>
      </c>
    </row>
    <row r="37" spans="1:40" s="7" customFormat="1" ht="31.5" x14ac:dyDescent="0.2">
      <c r="A37" s="17">
        <v>29</v>
      </c>
      <c r="B37" s="17">
        <v>42</v>
      </c>
      <c r="C37" s="18" t="s">
        <v>191</v>
      </c>
      <c r="D37" s="18" t="s">
        <v>192</v>
      </c>
      <c r="E37" s="18" t="s">
        <v>193</v>
      </c>
      <c r="F37" s="19" t="s">
        <v>194</v>
      </c>
      <c r="G37" s="19" t="s">
        <v>18</v>
      </c>
      <c r="H37" s="19" t="s">
        <v>195</v>
      </c>
      <c r="I37" s="19" t="s">
        <v>196</v>
      </c>
      <c r="J37" s="19" t="s">
        <v>183</v>
      </c>
      <c r="K37" s="19" t="s">
        <v>31</v>
      </c>
      <c r="L37" s="20">
        <v>3930</v>
      </c>
      <c r="M37" s="21">
        <v>3672</v>
      </c>
      <c r="N37" s="21">
        <v>2000</v>
      </c>
      <c r="O37" s="21">
        <f t="shared" si="0"/>
        <v>7344000</v>
      </c>
      <c r="P37" s="22" t="s">
        <v>343</v>
      </c>
      <c r="Q37" s="21">
        <v>3672</v>
      </c>
      <c r="R37" s="23">
        <f t="shared" si="1"/>
        <v>7344000</v>
      </c>
      <c r="S37" s="24" t="s">
        <v>341</v>
      </c>
      <c r="X37" s="88">
        <v>0</v>
      </c>
      <c r="Y37" s="88">
        <v>0</v>
      </c>
      <c r="Z37" s="88">
        <v>0</v>
      </c>
      <c r="AA37" s="88">
        <v>0</v>
      </c>
      <c r="AB37" s="88">
        <v>0</v>
      </c>
      <c r="AC37" s="88">
        <v>0</v>
      </c>
      <c r="AD37" s="88">
        <v>0</v>
      </c>
      <c r="AE37" s="88">
        <v>0</v>
      </c>
      <c r="AF37" s="88">
        <v>0</v>
      </c>
      <c r="AG37" s="88">
        <v>0</v>
      </c>
      <c r="AH37" s="88">
        <v>0</v>
      </c>
      <c r="AI37" s="88">
        <v>0</v>
      </c>
      <c r="AJ37" s="88">
        <v>2000</v>
      </c>
      <c r="AK37" s="88">
        <v>0</v>
      </c>
      <c r="AL37" s="88">
        <v>0</v>
      </c>
      <c r="AM37" s="59">
        <f t="shared" si="2"/>
        <v>2000</v>
      </c>
      <c r="AN37" s="59">
        <f t="shared" si="3"/>
        <v>0</v>
      </c>
    </row>
    <row r="38" spans="1:40" s="7" customFormat="1" ht="52.5" x14ac:dyDescent="0.2">
      <c r="A38" s="17">
        <v>30</v>
      </c>
      <c r="B38" s="17">
        <v>43</v>
      </c>
      <c r="C38" s="18" t="s">
        <v>197</v>
      </c>
      <c r="D38" s="18" t="s">
        <v>198</v>
      </c>
      <c r="E38" s="18" t="s">
        <v>199</v>
      </c>
      <c r="F38" s="19" t="s">
        <v>200</v>
      </c>
      <c r="G38" s="19" t="s">
        <v>27</v>
      </c>
      <c r="H38" s="19" t="s">
        <v>201</v>
      </c>
      <c r="I38" s="19" t="s">
        <v>202</v>
      </c>
      <c r="J38" s="19" t="s">
        <v>203</v>
      </c>
      <c r="K38" s="19" t="s">
        <v>71</v>
      </c>
      <c r="L38" s="20">
        <v>34670</v>
      </c>
      <c r="M38" s="21">
        <v>34670</v>
      </c>
      <c r="N38" s="21">
        <v>1300</v>
      </c>
      <c r="O38" s="21">
        <f t="shared" si="0"/>
        <v>45071000</v>
      </c>
      <c r="P38" s="22" t="s">
        <v>343</v>
      </c>
      <c r="Q38" s="23">
        <v>34670</v>
      </c>
      <c r="R38" s="23">
        <f t="shared" si="1"/>
        <v>45071000</v>
      </c>
      <c r="S38" s="24" t="s">
        <v>341</v>
      </c>
      <c r="X38" s="88">
        <v>600</v>
      </c>
      <c r="Y38" s="88">
        <v>0</v>
      </c>
      <c r="Z38" s="88">
        <v>500</v>
      </c>
      <c r="AA38" s="88">
        <v>0</v>
      </c>
      <c r="AB38" s="88">
        <v>0</v>
      </c>
      <c r="AC38" s="88">
        <v>0</v>
      </c>
      <c r="AD38" s="88">
        <v>0</v>
      </c>
      <c r="AE38" s="88">
        <v>0</v>
      </c>
      <c r="AF38" s="88">
        <v>0</v>
      </c>
      <c r="AG38" s="88">
        <v>0</v>
      </c>
      <c r="AH38" s="88">
        <v>0</v>
      </c>
      <c r="AI38" s="88">
        <v>0</v>
      </c>
      <c r="AJ38" s="88">
        <v>100</v>
      </c>
      <c r="AK38" s="88">
        <v>0</v>
      </c>
      <c r="AL38" s="88">
        <v>100</v>
      </c>
      <c r="AM38" s="59">
        <f t="shared" si="2"/>
        <v>1300</v>
      </c>
      <c r="AN38" s="59">
        <f t="shared" si="3"/>
        <v>0</v>
      </c>
    </row>
    <row r="39" spans="1:40" s="7" customFormat="1" ht="52.5" x14ac:dyDescent="0.2">
      <c r="A39" s="17">
        <v>31</v>
      </c>
      <c r="B39" s="17">
        <v>44</v>
      </c>
      <c r="C39" s="18" t="s">
        <v>204</v>
      </c>
      <c r="D39" s="18" t="s">
        <v>205</v>
      </c>
      <c r="E39" s="18" t="s">
        <v>176</v>
      </c>
      <c r="F39" s="19" t="s">
        <v>206</v>
      </c>
      <c r="G39" s="19" t="s">
        <v>18</v>
      </c>
      <c r="H39" s="19" t="s">
        <v>207</v>
      </c>
      <c r="I39" s="19" t="s">
        <v>202</v>
      </c>
      <c r="J39" s="19" t="s">
        <v>203</v>
      </c>
      <c r="K39" s="19" t="s">
        <v>71</v>
      </c>
      <c r="L39" s="20">
        <v>36410</v>
      </c>
      <c r="M39" s="21">
        <v>33100</v>
      </c>
      <c r="N39" s="21">
        <v>2870</v>
      </c>
      <c r="O39" s="21">
        <f t="shared" si="0"/>
        <v>94997000</v>
      </c>
      <c r="P39" s="22" t="s">
        <v>343</v>
      </c>
      <c r="Q39" s="21">
        <v>33100</v>
      </c>
      <c r="R39" s="23">
        <f t="shared" si="1"/>
        <v>94997000</v>
      </c>
      <c r="S39" s="24" t="s">
        <v>341</v>
      </c>
      <c r="X39" s="88">
        <v>70</v>
      </c>
      <c r="Y39" s="88">
        <v>200</v>
      </c>
      <c r="Z39" s="88">
        <v>1000</v>
      </c>
      <c r="AA39" s="88">
        <v>0</v>
      </c>
      <c r="AB39" s="88">
        <v>0</v>
      </c>
      <c r="AC39" s="88">
        <v>0</v>
      </c>
      <c r="AD39" s="88">
        <v>0</v>
      </c>
      <c r="AE39" s="88">
        <v>1000</v>
      </c>
      <c r="AF39" s="88">
        <v>0</v>
      </c>
      <c r="AG39" s="88">
        <v>0</v>
      </c>
      <c r="AH39" s="88">
        <v>0</v>
      </c>
      <c r="AI39" s="88">
        <v>0</v>
      </c>
      <c r="AJ39" s="88">
        <v>600</v>
      </c>
      <c r="AK39" s="88">
        <v>0</v>
      </c>
      <c r="AL39" s="88">
        <v>0</v>
      </c>
      <c r="AM39" s="59">
        <f t="shared" si="2"/>
        <v>2870</v>
      </c>
      <c r="AN39" s="59">
        <f t="shared" si="3"/>
        <v>0</v>
      </c>
    </row>
    <row r="40" spans="1:40" s="7" customFormat="1" ht="42" x14ac:dyDescent="0.2">
      <c r="A40" s="17">
        <v>32</v>
      </c>
      <c r="B40" s="17">
        <v>45</v>
      </c>
      <c r="C40" s="18" t="s">
        <v>208</v>
      </c>
      <c r="D40" s="18" t="s">
        <v>209</v>
      </c>
      <c r="E40" s="18" t="s">
        <v>210</v>
      </c>
      <c r="F40" s="19" t="s">
        <v>211</v>
      </c>
      <c r="G40" s="19" t="s">
        <v>27</v>
      </c>
      <c r="H40" s="19" t="s">
        <v>212</v>
      </c>
      <c r="I40" s="19" t="s">
        <v>114</v>
      </c>
      <c r="J40" s="19" t="s">
        <v>30</v>
      </c>
      <c r="K40" s="19" t="s">
        <v>31</v>
      </c>
      <c r="L40" s="20">
        <v>5460</v>
      </c>
      <c r="M40" s="21">
        <v>5460</v>
      </c>
      <c r="N40" s="21">
        <v>12000</v>
      </c>
      <c r="O40" s="21">
        <f t="shared" si="0"/>
        <v>65520000</v>
      </c>
      <c r="P40" s="22" t="s">
        <v>343</v>
      </c>
      <c r="Q40" s="21">
        <v>5460</v>
      </c>
      <c r="R40" s="23">
        <f t="shared" si="1"/>
        <v>65520000</v>
      </c>
      <c r="S40" s="24" t="s">
        <v>341</v>
      </c>
      <c r="X40" s="88">
        <v>12000</v>
      </c>
      <c r="Y40" s="88">
        <v>0</v>
      </c>
      <c r="Z40" s="88">
        <v>0</v>
      </c>
      <c r="AA40" s="88">
        <v>0</v>
      </c>
      <c r="AB40" s="88">
        <v>0</v>
      </c>
      <c r="AC40" s="88">
        <v>0</v>
      </c>
      <c r="AD40" s="88">
        <v>0</v>
      </c>
      <c r="AE40" s="88">
        <v>0</v>
      </c>
      <c r="AF40" s="88">
        <v>0</v>
      </c>
      <c r="AG40" s="88">
        <v>0</v>
      </c>
      <c r="AH40" s="88">
        <v>0</v>
      </c>
      <c r="AI40" s="88">
        <v>0</v>
      </c>
      <c r="AJ40" s="88">
        <v>0</v>
      </c>
      <c r="AK40" s="88">
        <v>0</v>
      </c>
      <c r="AL40" s="88">
        <v>0</v>
      </c>
      <c r="AM40" s="59">
        <f t="shared" si="2"/>
        <v>12000</v>
      </c>
      <c r="AN40" s="59">
        <f t="shared" si="3"/>
        <v>0</v>
      </c>
    </row>
    <row r="41" spans="1:40" s="7" customFormat="1" ht="79.5" customHeight="1" x14ac:dyDescent="0.2">
      <c r="A41" s="17">
        <v>33</v>
      </c>
      <c r="B41" s="17">
        <v>46</v>
      </c>
      <c r="C41" s="18" t="s">
        <v>213</v>
      </c>
      <c r="D41" s="18" t="s">
        <v>209</v>
      </c>
      <c r="E41" s="18" t="s">
        <v>155</v>
      </c>
      <c r="F41" s="19" t="s">
        <v>214</v>
      </c>
      <c r="G41" s="19" t="s">
        <v>27</v>
      </c>
      <c r="H41" s="19" t="s">
        <v>215</v>
      </c>
      <c r="I41" s="19" t="s">
        <v>114</v>
      </c>
      <c r="J41" s="19" t="s">
        <v>30</v>
      </c>
      <c r="K41" s="19" t="s">
        <v>31</v>
      </c>
      <c r="L41" s="20">
        <v>2865</v>
      </c>
      <c r="M41" s="21">
        <v>2865</v>
      </c>
      <c r="N41" s="21">
        <v>181000</v>
      </c>
      <c r="O41" s="21">
        <f t="shared" si="0"/>
        <v>518565000</v>
      </c>
      <c r="P41" s="22" t="s">
        <v>343</v>
      </c>
      <c r="Q41" s="23">
        <v>2865</v>
      </c>
      <c r="R41" s="23">
        <f t="shared" si="1"/>
        <v>518565000</v>
      </c>
      <c r="S41" s="24" t="s">
        <v>341</v>
      </c>
      <c r="X41" s="88">
        <v>135000</v>
      </c>
      <c r="Y41" s="88">
        <v>0</v>
      </c>
      <c r="Z41" s="88">
        <v>0</v>
      </c>
      <c r="AA41" s="88">
        <v>0</v>
      </c>
      <c r="AB41" s="88">
        <v>0</v>
      </c>
      <c r="AC41" s="88">
        <v>30000</v>
      </c>
      <c r="AD41" s="88">
        <v>0</v>
      </c>
      <c r="AE41" s="88">
        <v>0</v>
      </c>
      <c r="AF41" s="88">
        <v>0</v>
      </c>
      <c r="AG41" s="88">
        <v>0</v>
      </c>
      <c r="AH41" s="88">
        <v>6000</v>
      </c>
      <c r="AI41" s="88">
        <v>0</v>
      </c>
      <c r="AJ41" s="88">
        <v>10000</v>
      </c>
      <c r="AK41" s="88">
        <v>0</v>
      </c>
      <c r="AL41" s="88">
        <v>0</v>
      </c>
      <c r="AM41" s="59">
        <f t="shared" si="2"/>
        <v>181000</v>
      </c>
      <c r="AN41" s="59">
        <f t="shared" si="3"/>
        <v>0</v>
      </c>
    </row>
    <row r="42" spans="1:40" s="7" customFormat="1" ht="107.25" customHeight="1" x14ac:dyDescent="0.2">
      <c r="A42" s="17">
        <v>34</v>
      </c>
      <c r="B42" s="17">
        <v>47</v>
      </c>
      <c r="C42" s="18" t="s">
        <v>216</v>
      </c>
      <c r="D42" s="18" t="s">
        <v>217</v>
      </c>
      <c r="E42" s="18" t="s">
        <v>218</v>
      </c>
      <c r="F42" s="19" t="s">
        <v>219</v>
      </c>
      <c r="G42" s="19" t="s">
        <v>27</v>
      </c>
      <c r="H42" s="19" t="s">
        <v>220</v>
      </c>
      <c r="I42" s="19" t="s">
        <v>221</v>
      </c>
      <c r="J42" s="19" t="s">
        <v>153</v>
      </c>
      <c r="K42" s="19" t="s">
        <v>222</v>
      </c>
      <c r="L42" s="20">
        <v>428550</v>
      </c>
      <c r="M42" s="21">
        <v>277000</v>
      </c>
      <c r="N42" s="21">
        <v>50</v>
      </c>
      <c r="O42" s="21">
        <f t="shared" si="0"/>
        <v>13850000</v>
      </c>
      <c r="P42" s="22" t="s">
        <v>343</v>
      </c>
      <c r="Q42" s="23">
        <v>277999</v>
      </c>
      <c r="R42" s="23">
        <f t="shared" si="1"/>
        <v>13899950</v>
      </c>
      <c r="S42" s="24" t="s">
        <v>341</v>
      </c>
      <c r="X42" s="88">
        <v>0</v>
      </c>
      <c r="Y42" s="88">
        <v>0</v>
      </c>
      <c r="Z42" s="88">
        <v>0</v>
      </c>
      <c r="AA42" s="88">
        <v>0</v>
      </c>
      <c r="AB42" s="88">
        <v>0</v>
      </c>
      <c r="AC42" s="88">
        <v>0</v>
      </c>
      <c r="AD42" s="88">
        <v>0</v>
      </c>
      <c r="AE42" s="88">
        <v>0</v>
      </c>
      <c r="AF42" s="88">
        <v>0</v>
      </c>
      <c r="AG42" s="88">
        <v>0</v>
      </c>
      <c r="AH42" s="88">
        <v>50</v>
      </c>
      <c r="AI42" s="88">
        <v>0</v>
      </c>
      <c r="AJ42" s="88">
        <v>0</v>
      </c>
      <c r="AK42" s="88">
        <v>0</v>
      </c>
      <c r="AL42" s="88">
        <v>0</v>
      </c>
      <c r="AM42" s="59">
        <f t="shared" si="2"/>
        <v>50</v>
      </c>
      <c r="AN42" s="59">
        <f t="shared" si="3"/>
        <v>0</v>
      </c>
    </row>
    <row r="43" spans="1:40" s="7" customFormat="1" ht="63" x14ac:dyDescent="0.2">
      <c r="A43" s="17">
        <v>35</v>
      </c>
      <c r="B43" s="17">
        <v>49</v>
      </c>
      <c r="C43" s="18" t="s">
        <v>223</v>
      </c>
      <c r="D43" s="18" t="s">
        <v>224</v>
      </c>
      <c r="E43" s="18" t="s">
        <v>225</v>
      </c>
      <c r="F43" s="19" t="s">
        <v>226</v>
      </c>
      <c r="G43" s="19" t="s">
        <v>27</v>
      </c>
      <c r="H43" s="19" t="s">
        <v>227</v>
      </c>
      <c r="I43" s="19" t="s">
        <v>228</v>
      </c>
      <c r="J43" s="19" t="s">
        <v>229</v>
      </c>
      <c r="K43" s="19" t="s">
        <v>71</v>
      </c>
      <c r="L43" s="20">
        <v>122020</v>
      </c>
      <c r="M43" s="28">
        <v>104450</v>
      </c>
      <c r="N43" s="28">
        <v>1500</v>
      </c>
      <c r="O43" s="21">
        <f t="shared" si="0"/>
        <v>156675000</v>
      </c>
      <c r="P43" s="29" t="s">
        <v>343</v>
      </c>
      <c r="Q43" s="30">
        <v>119580</v>
      </c>
      <c r="R43" s="23">
        <f t="shared" si="1"/>
        <v>179370000</v>
      </c>
      <c r="S43" s="24" t="s">
        <v>341</v>
      </c>
      <c r="X43" s="88">
        <v>800</v>
      </c>
      <c r="Y43" s="88">
        <v>0</v>
      </c>
      <c r="Z43" s="88">
        <v>0</v>
      </c>
      <c r="AA43" s="88">
        <v>0</v>
      </c>
      <c r="AB43" s="88">
        <v>0</v>
      </c>
      <c r="AC43" s="88">
        <v>0</v>
      </c>
      <c r="AD43" s="88">
        <v>200</v>
      </c>
      <c r="AE43" s="88">
        <v>0</v>
      </c>
      <c r="AF43" s="88">
        <v>500</v>
      </c>
      <c r="AG43" s="88">
        <v>0</v>
      </c>
      <c r="AH43" s="88">
        <v>0</v>
      </c>
      <c r="AI43" s="88">
        <v>0</v>
      </c>
      <c r="AJ43" s="88">
        <v>0</v>
      </c>
      <c r="AK43" s="88">
        <v>0</v>
      </c>
      <c r="AL43" s="88">
        <v>0</v>
      </c>
      <c r="AM43" s="59">
        <f t="shared" si="2"/>
        <v>1500</v>
      </c>
      <c r="AN43" s="59">
        <f t="shared" si="3"/>
        <v>0</v>
      </c>
    </row>
    <row r="44" spans="1:40" s="7" customFormat="1" ht="42" x14ac:dyDescent="0.2">
      <c r="A44" s="17">
        <v>36</v>
      </c>
      <c r="B44" s="17">
        <v>50</v>
      </c>
      <c r="C44" s="18" t="s">
        <v>230</v>
      </c>
      <c r="D44" s="18" t="s">
        <v>231</v>
      </c>
      <c r="E44" s="18" t="s">
        <v>379</v>
      </c>
      <c r="F44" s="19" t="s">
        <v>232</v>
      </c>
      <c r="G44" s="19" t="s">
        <v>18</v>
      </c>
      <c r="H44" s="19" t="s">
        <v>233</v>
      </c>
      <c r="I44" s="19" t="s">
        <v>82</v>
      </c>
      <c r="J44" s="19" t="s">
        <v>83</v>
      </c>
      <c r="K44" s="19" t="s">
        <v>71</v>
      </c>
      <c r="L44" s="20">
        <v>116700</v>
      </c>
      <c r="M44" s="28">
        <v>116700</v>
      </c>
      <c r="N44" s="28">
        <v>100</v>
      </c>
      <c r="O44" s="21">
        <f t="shared" si="0"/>
        <v>11670000</v>
      </c>
      <c r="P44" s="29" t="s">
        <v>343</v>
      </c>
      <c r="Q44" s="21">
        <v>116700</v>
      </c>
      <c r="R44" s="23">
        <f t="shared" si="1"/>
        <v>11670000</v>
      </c>
      <c r="S44" s="24" t="s">
        <v>341</v>
      </c>
      <c r="X44" s="88">
        <v>20</v>
      </c>
      <c r="Y44" s="88">
        <v>0</v>
      </c>
      <c r="Z44" s="88">
        <v>0</v>
      </c>
      <c r="AA44" s="88">
        <v>0</v>
      </c>
      <c r="AB44" s="88">
        <v>0</v>
      </c>
      <c r="AC44" s="88">
        <v>20</v>
      </c>
      <c r="AD44" s="88">
        <v>0</v>
      </c>
      <c r="AE44" s="88">
        <v>10</v>
      </c>
      <c r="AF44" s="88">
        <v>0</v>
      </c>
      <c r="AG44" s="88">
        <v>0</v>
      </c>
      <c r="AH44" s="88">
        <v>0</v>
      </c>
      <c r="AI44" s="88">
        <v>0</v>
      </c>
      <c r="AJ44" s="88">
        <v>0</v>
      </c>
      <c r="AK44" s="88">
        <v>0</v>
      </c>
      <c r="AL44" s="88">
        <v>50</v>
      </c>
      <c r="AM44" s="59">
        <f t="shared" si="2"/>
        <v>100</v>
      </c>
      <c r="AN44" s="59">
        <f t="shared" si="3"/>
        <v>0</v>
      </c>
    </row>
    <row r="45" spans="1:40" s="7" customFormat="1" ht="42" x14ac:dyDescent="0.2">
      <c r="A45" s="17">
        <v>37</v>
      </c>
      <c r="B45" s="17">
        <v>52</v>
      </c>
      <c r="C45" s="18" t="s">
        <v>234</v>
      </c>
      <c r="D45" s="18" t="s">
        <v>235</v>
      </c>
      <c r="E45" s="18" t="s">
        <v>236</v>
      </c>
      <c r="F45" s="19" t="s">
        <v>237</v>
      </c>
      <c r="G45" s="19" t="s">
        <v>27</v>
      </c>
      <c r="H45" s="19" t="s">
        <v>238</v>
      </c>
      <c r="I45" s="19" t="s">
        <v>239</v>
      </c>
      <c r="J45" s="19" t="s">
        <v>240</v>
      </c>
      <c r="K45" s="19" t="s">
        <v>22</v>
      </c>
      <c r="L45" s="20">
        <v>5032</v>
      </c>
      <c r="M45" s="21">
        <v>4575</v>
      </c>
      <c r="N45" s="21">
        <v>10700</v>
      </c>
      <c r="O45" s="21">
        <f t="shared" si="0"/>
        <v>48952500</v>
      </c>
      <c r="P45" s="22" t="s">
        <v>343</v>
      </c>
      <c r="Q45" s="23">
        <v>4575</v>
      </c>
      <c r="R45" s="23">
        <f t="shared" si="1"/>
        <v>48952500</v>
      </c>
      <c r="S45" s="24" t="s">
        <v>341</v>
      </c>
      <c r="X45" s="88">
        <v>0</v>
      </c>
      <c r="Y45" s="88">
        <v>0</v>
      </c>
      <c r="Z45" s="88">
        <v>2000</v>
      </c>
      <c r="AA45" s="88">
        <v>0</v>
      </c>
      <c r="AB45" s="88">
        <v>200</v>
      </c>
      <c r="AC45" s="88">
        <v>3000</v>
      </c>
      <c r="AD45" s="88">
        <v>0</v>
      </c>
      <c r="AE45" s="88">
        <v>500</v>
      </c>
      <c r="AF45" s="88">
        <v>0</v>
      </c>
      <c r="AG45" s="88">
        <v>0</v>
      </c>
      <c r="AH45" s="88">
        <v>5000</v>
      </c>
      <c r="AI45" s="88">
        <v>0</v>
      </c>
      <c r="AJ45" s="88">
        <v>0</v>
      </c>
      <c r="AK45" s="88">
        <v>0</v>
      </c>
      <c r="AL45" s="88">
        <v>0</v>
      </c>
      <c r="AM45" s="59">
        <f t="shared" si="2"/>
        <v>10700</v>
      </c>
      <c r="AN45" s="59">
        <f t="shared" si="3"/>
        <v>0</v>
      </c>
    </row>
    <row r="46" spans="1:40" s="7" customFormat="1" ht="42" x14ac:dyDescent="0.2">
      <c r="A46" s="17">
        <v>38</v>
      </c>
      <c r="B46" s="17">
        <v>53</v>
      </c>
      <c r="C46" s="18" t="s">
        <v>241</v>
      </c>
      <c r="D46" s="18" t="s">
        <v>235</v>
      </c>
      <c r="E46" s="18" t="s">
        <v>242</v>
      </c>
      <c r="F46" s="19" t="s">
        <v>237</v>
      </c>
      <c r="G46" s="19" t="s">
        <v>27</v>
      </c>
      <c r="H46" s="19" t="s">
        <v>243</v>
      </c>
      <c r="I46" s="19" t="s">
        <v>239</v>
      </c>
      <c r="J46" s="19" t="s">
        <v>240</v>
      </c>
      <c r="K46" s="19" t="s">
        <v>22</v>
      </c>
      <c r="L46" s="20">
        <v>9364</v>
      </c>
      <c r="M46" s="21">
        <v>8513</v>
      </c>
      <c r="N46" s="21">
        <v>10130</v>
      </c>
      <c r="O46" s="21">
        <f t="shared" si="0"/>
        <v>86236690</v>
      </c>
      <c r="P46" s="22" t="s">
        <v>343</v>
      </c>
      <c r="Q46" s="21">
        <v>8513</v>
      </c>
      <c r="R46" s="23">
        <f t="shared" si="1"/>
        <v>86236690</v>
      </c>
      <c r="S46" s="24" t="s">
        <v>341</v>
      </c>
      <c r="X46" s="88">
        <v>0</v>
      </c>
      <c r="Y46" s="88">
        <v>0</v>
      </c>
      <c r="Z46" s="88">
        <v>0</v>
      </c>
      <c r="AA46" s="88">
        <v>0</v>
      </c>
      <c r="AB46" s="88">
        <v>100</v>
      </c>
      <c r="AC46" s="88">
        <v>0</v>
      </c>
      <c r="AD46" s="88">
        <v>0</v>
      </c>
      <c r="AE46" s="88">
        <v>0</v>
      </c>
      <c r="AF46" s="88">
        <v>0</v>
      </c>
      <c r="AG46" s="88">
        <v>0</v>
      </c>
      <c r="AH46" s="88">
        <v>10000</v>
      </c>
      <c r="AI46" s="88">
        <v>0</v>
      </c>
      <c r="AJ46" s="88">
        <v>30</v>
      </c>
      <c r="AK46" s="88">
        <v>0</v>
      </c>
      <c r="AL46" s="88">
        <v>0</v>
      </c>
      <c r="AM46" s="59">
        <f t="shared" si="2"/>
        <v>10130</v>
      </c>
      <c r="AN46" s="59">
        <f t="shared" si="3"/>
        <v>0</v>
      </c>
    </row>
    <row r="47" spans="1:40" s="7" customFormat="1" ht="123" customHeight="1" x14ac:dyDescent="0.2">
      <c r="A47" s="17">
        <v>39</v>
      </c>
      <c r="B47" s="17">
        <v>54</v>
      </c>
      <c r="C47" s="18" t="s">
        <v>244</v>
      </c>
      <c r="D47" s="18" t="s">
        <v>245</v>
      </c>
      <c r="E47" s="18" t="s">
        <v>246</v>
      </c>
      <c r="F47" s="19" t="s">
        <v>247</v>
      </c>
      <c r="G47" s="19" t="s">
        <v>18</v>
      </c>
      <c r="H47" s="19" t="s">
        <v>248</v>
      </c>
      <c r="I47" s="19" t="s">
        <v>249</v>
      </c>
      <c r="J47" s="19" t="s">
        <v>130</v>
      </c>
      <c r="K47" s="19" t="s">
        <v>250</v>
      </c>
      <c r="L47" s="20">
        <v>191139</v>
      </c>
      <c r="M47" s="21">
        <v>191139</v>
      </c>
      <c r="N47" s="21">
        <v>150</v>
      </c>
      <c r="O47" s="21">
        <f t="shared" si="0"/>
        <v>28670850</v>
      </c>
      <c r="P47" s="22" t="s">
        <v>343</v>
      </c>
      <c r="Q47" s="23">
        <v>191139</v>
      </c>
      <c r="R47" s="23">
        <f t="shared" si="1"/>
        <v>28670850</v>
      </c>
      <c r="S47" s="24" t="s">
        <v>341</v>
      </c>
      <c r="X47" s="88">
        <v>0</v>
      </c>
      <c r="Y47" s="88">
        <v>0</v>
      </c>
      <c r="Z47" s="88">
        <v>0</v>
      </c>
      <c r="AA47" s="88">
        <v>0</v>
      </c>
      <c r="AB47" s="88">
        <v>0</v>
      </c>
      <c r="AC47" s="88">
        <v>0</v>
      </c>
      <c r="AD47" s="88">
        <v>0</v>
      </c>
      <c r="AE47" s="88">
        <v>100</v>
      </c>
      <c r="AF47" s="88">
        <v>0</v>
      </c>
      <c r="AG47" s="88">
        <v>0</v>
      </c>
      <c r="AH47" s="88">
        <v>0</v>
      </c>
      <c r="AI47" s="88">
        <v>0</v>
      </c>
      <c r="AJ47" s="88">
        <v>0</v>
      </c>
      <c r="AK47" s="88">
        <v>0</v>
      </c>
      <c r="AL47" s="88">
        <v>50</v>
      </c>
      <c r="AM47" s="59">
        <f t="shared" si="2"/>
        <v>150</v>
      </c>
      <c r="AN47" s="59">
        <f t="shared" si="3"/>
        <v>0</v>
      </c>
    </row>
    <row r="48" spans="1:40" s="7" customFormat="1" ht="10.5" x14ac:dyDescent="0.2">
      <c r="A48" s="107" t="s">
        <v>369</v>
      </c>
      <c r="B48" s="108"/>
      <c r="C48" s="108"/>
      <c r="D48" s="108"/>
      <c r="E48" s="108"/>
      <c r="F48" s="108"/>
      <c r="G48" s="108"/>
      <c r="H48" s="108"/>
      <c r="I48" s="108"/>
      <c r="J48" s="108"/>
      <c r="K48" s="109"/>
      <c r="L48" s="31"/>
      <c r="M48" s="32"/>
      <c r="N48" s="33"/>
      <c r="O48" s="34">
        <f>SUM(O9:O47)</f>
        <v>2112485640</v>
      </c>
      <c r="P48" s="22"/>
      <c r="Q48" s="35"/>
      <c r="R48" s="36">
        <f>SUM(R9:R47)</f>
        <v>2135230590</v>
      </c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</row>
    <row r="49" spans="13:38" s="7" customFormat="1" ht="10.5" x14ac:dyDescent="0.2">
      <c r="M49" s="38"/>
      <c r="N49" s="38"/>
      <c r="O49" s="38"/>
      <c r="P49" s="38"/>
      <c r="Q49" s="39"/>
      <c r="R49" s="38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</row>
    <row r="50" spans="13:38" s="7" customFormat="1" ht="10.5" x14ac:dyDescent="0.2">
      <c r="M50" s="38"/>
      <c r="N50" s="38"/>
      <c r="O50" s="38"/>
      <c r="P50" s="38"/>
      <c r="Q50" s="38"/>
      <c r="R50" s="38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</row>
    <row r="51" spans="13:38" s="7" customFormat="1" ht="10.5" x14ac:dyDescent="0.2">
      <c r="M51" s="38"/>
      <c r="N51" s="38"/>
      <c r="O51" s="38"/>
      <c r="P51" s="38"/>
      <c r="Q51" s="38"/>
      <c r="R51" s="38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</row>
    <row r="52" spans="13:38" s="7" customFormat="1" ht="10.5" x14ac:dyDescent="0.2">
      <c r="M52" s="38"/>
      <c r="N52" s="38"/>
      <c r="O52" s="38"/>
      <c r="P52" s="38"/>
      <c r="Q52" s="38"/>
      <c r="R52" s="38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</row>
    <row r="53" spans="13:38" s="7" customFormat="1" ht="10.5" x14ac:dyDescent="0.2">
      <c r="M53" s="38"/>
      <c r="N53" s="38"/>
      <c r="O53" s="38"/>
      <c r="P53" s="38"/>
      <c r="Q53" s="38"/>
      <c r="R53" s="38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</row>
    <row r="54" spans="13:38" s="7" customFormat="1" ht="10.5" x14ac:dyDescent="0.2">
      <c r="M54" s="38"/>
      <c r="N54" s="38"/>
      <c r="O54" s="38"/>
      <c r="P54" s="38"/>
      <c r="Q54" s="38"/>
      <c r="R54" s="38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</row>
    <row r="55" spans="13:38" s="7" customFormat="1" ht="10.5" x14ac:dyDescent="0.2">
      <c r="M55" s="38"/>
      <c r="N55" s="38"/>
      <c r="O55" s="38"/>
      <c r="P55" s="38"/>
      <c r="Q55" s="38"/>
      <c r="R55" s="38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</row>
    <row r="56" spans="13:38" s="7" customFormat="1" ht="10.5" x14ac:dyDescent="0.2">
      <c r="M56" s="38"/>
      <c r="N56" s="38"/>
      <c r="O56" s="38"/>
      <c r="P56" s="38"/>
      <c r="Q56" s="39"/>
      <c r="R56" s="38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</row>
    <row r="57" spans="13:38" s="7" customFormat="1" ht="10.5" x14ac:dyDescent="0.2">
      <c r="M57" s="38"/>
      <c r="N57" s="38"/>
      <c r="O57" s="38"/>
      <c r="P57" s="38"/>
      <c r="Q57" s="38"/>
      <c r="R57" s="38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</row>
    <row r="58" spans="13:38" s="7" customFormat="1" ht="10.5" x14ac:dyDescent="0.2">
      <c r="M58" s="38"/>
      <c r="N58" s="38"/>
      <c r="O58" s="38"/>
      <c r="P58" s="38"/>
      <c r="Q58" s="38"/>
      <c r="R58" s="38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</row>
    <row r="59" spans="13:38" s="7" customFormat="1" ht="10.5" x14ac:dyDescent="0.2">
      <c r="M59" s="38"/>
      <c r="N59" s="38"/>
      <c r="O59" s="38"/>
      <c r="P59" s="38"/>
      <c r="Q59" s="38"/>
      <c r="R59" s="38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</row>
    <row r="60" spans="13:38" s="7" customFormat="1" ht="10.5" x14ac:dyDescent="0.2">
      <c r="M60" s="38"/>
      <c r="N60" s="38"/>
      <c r="O60" s="38"/>
      <c r="P60" s="38"/>
      <c r="Q60" s="38"/>
      <c r="R60" s="38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</row>
    <row r="61" spans="13:38" s="7" customFormat="1" ht="10.5" x14ac:dyDescent="0.2">
      <c r="M61" s="38"/>
      <c r="N61" s="38"/>
      <c r="O61" s="38"/>
      <c r="P61" s="38"/>
      <c r="Q61" s="38"/>
      <c r="R61" s="38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</row>
    <row r="62" spans="13:38" s="7" customFormat="1" ht="10.5" x14ac:dyDescent="0.2">
      <c r="M62" s="38"/>
      <c r="N62" s="38"/>
      <c r="O62" s="38"/>
      <c r="P62" s="38"/>
      <c r="Q62" s="38"/>
      <c r="R62" s="38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</row>
    <row r="63" spans="13:38" s="7" customFormat="1" ht="10.5" x14ac:dyDescent="0.2">
      <c r="M63" s="38"/>
      <c r="N63" s="38"/>
      <c r="O63" s="38"/>
      <c r="P63" s="38"/>
      <c r="Q63" s="38"/>
      <c r="R63" s="38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</row>
    <row r="64" spans="13:38" s="7" customFormat="1" ht="10.5" x14ac:dyDescent="0.2">
      <c r="M64" s="38"/>
      <c r="N64" s="38"/>
      <c r="O64" s="38"/>
      <c r="P64" s="38"/>
      <c r="Q64" s="38"/>
      <c r="R64" s="38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</row>
    <row r="65" spans="13:38" s="7" customFormat="1" ht="10.5" x14ac:dyDescent="0.2">
      <c r="M65" s="38"/>
      <c r="N65" s="38"/>
      <c r="O65" s="38"/>
      <c r="P65" s="38"/>
      <c r="Q65" s="38"/>
      <c r="R65" s="38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</row>
    <row r="66" spans="13:38" s="7" customFormat="1" ht="10.5" x14ac:dyDescent="0.2">
      <c r="M66" s="38"/>
      <c r="N66" s="38"/>
      <c r="O66" s="38"/>
      <c r="P66" s="38"/>
      <c r="Q66" s="38"/>
      <c r="R66" s="38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</row>
    <row r="67" spans="13:38" s="7" customFormat="1" ht="10.5" x14ac:dyDescent="0.2">
      <c r="M67" s="38"/>
      <c r="N67" s="38"/>
      <c r="O67" s="38"/>
      <c r="P67" s="38"/>
      <c r="Q67" s="38"/>
      <c r="R67" s="38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</row>
    <row r="68" spans="13:38" s="7" customFormat="1" ht="10.5" x14ac:dyDescent="0.2">
      <c r="M68" s="38"/>
      <c r="N68" s="38"/>
      <c r="O68" s="38"/>
      <c r="P68" s="38"/>
      <c r="Q68" s="38"/>
      <c r="R68" s="38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</row>
    <row r="69" spans="13:38" s="7" customFormat="1" ht="10.5" x14ac:dyDescent="0.2">
      <c r="M69" s="38"/>
      <c r="N69" s="38"/>
      <c r="O69" s="38"/>
      <c r="P69" s="38"/>
      <c r="Q69" s="38"/>
      <c r="R69" s="38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</row>
    <row r="70" spans="13:38" s="7" customFormat="1" ht="10.5" x14ac:dyDescent="0.2">
      <c r="M70" s="38"/>
      <c r="N70" s="38"/>
      <c r="O70" s="38"/>
      <c r="P70" s="38"/>
      <c r="Q70" s="38"/>
      <c r="R70" s="38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</row>
    <row r="71" spans="13:38" s="7" customFormat="1" ht="10.5" x14ac:dyDescent="0.2">
      <c r="M71" s="38"/>
      <c r="N71" s="38"/>
      <c r="O71" s="38"/>
      <c r="P71" s="38"/>
      <c r="Q71" s="38"/>
      <c r="R71" s="38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</row>
    <row r="72" spans="13:38" s="7" customFormat="1" ht="10.5" x14ac:dyDescent="0.2">
      <c r="M72" s="38"/>
      <c r="N72" s="38"/>
      <c r="O72" s="38"/>
      <c r="P72" s="38"/>
      <c r="Q72" s="38"/>
      <c r="R72" s="38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</row>
    <row r="73" spans="13:38" s="7" customFormat="1" ht="10.5" x14ac:dyDescent="0.2">
      <c r="M73" s="38"/>
      <c r="N73" s="38"/>
      <c r="O73" s="38"/>
      <c r="P73" s="38"/>
      <c r="Q73" s="38"/>
      <c r="R73" s="38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</row>
    <row r="74" spans="13:38" s="7" customFormat="1" ht="10.5" x14ac:dyDescent="0.2">
      <c r="M74" s="38"/>
      <c r="N74" s="38"/>
      <c r="O74" s="38"/>
      <c r="P74" s="38"/>
      <c r="Q74" s="38"/>
      <c r="R74" s="38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</row>
    <row r="75" spans="13:38" s="7" customFormat="1" ht="10.5" x14ac:dyDescent="0.2">
      <c r="M75" s="38"/>
      <c r="N75" s="38"/>
      <c r="O75" s="38"/>
      <c r="P75" s="38"/>
      <c r="Q75" s="38"/>
      <c r="R75" s="38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</row>
    <row r="76" spans="13:38" s="7" customFormat="1" ht="10.5" x14ac:dyDescent="0.2">
      <c r="M76" s="38"/>
      <c r="N76" s="38"/>
      <c r="O76" s="38"/>
      <c r="P76" s="38"/>
      <c r="Q76" s="38"/>
      <c r="R76" s="38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</row>
    <row r="77" spans="13:38" s="7" customFormat="1" ht="10.5" x14ac:dyDescent="0.2">
      <c r="M77" s="38"/>
      <c r="N77" s="38"/>
      <c r="O77" s="38"/>
      <c r="P77" s="38"/>
      <c r="Q77" s="38"/>
      <c r="R77" s="38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</row>
    <row r="78" spans="13:38" s="7" customFormat="1" ht="10.5" x14ac:dyDescent="0.2">
      <c r="M78" s="38"/>
      <c r="N78" s="38"/>
      <c r="O78" s="38"/>
      <c r="P78" s="38"/>
      <c r="Q78" s="38"/>
      <c r="R78" s="38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</row>
  </sheetData>
  <autoFilter ref="A8:AN48"/>
  <mergeCells count="25">
    <mergeCell ref="X7:AL7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A48:K48"/>
    <mergeCell ref="O7:O8"/>
    <mergeCell ref="P7:P8"/>
    <mergeCell ref="Q7:Q8"/>
    <mergeCell ref="R7:R8"/>
    <mergeCell ref="A4:AL4"/>
    <mergeCell ref="A3:AL3"/>
    <mergeCell ref="A2:AL2"/>
    <mergeCell ref="A5:AL5"/>
    <mergeCell ref="A6:AL6"/>
  </mergeCells>
  <pageMargins left="0" right="0" top="0.39370078740157483" bottom="0.39370078740157483" header="0.31496062992125984" footer="0.31496062992125984"/>
  <pageSetup paperSize="9" scale="77" orientation="landscape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78"/>
  <sheetViews>
    <sheetView topLeftCell="A13" workbookViewId="0">
      <selection activeCell="I13" sqref="I13"/>
    </sheetView>
  </sheetViews>
  <sheetFormatPr defaultRowHeight="15.75" x14ac:dyDescent="0.25"/>
  <cols>
    <col min="1" max="1" width="3.125" customWidth="1"/>
    <col min="2" max="2" width="3.75" customWidth="1"/>
    <col min="3" max="3" width="8" customWidth="1"/>
    <col min="4" max="4" width="19.625" customWidth="1"/>
    <col min="5" max="5" width="9.625" customWidth="1"/>
    <col min="6" max="6" width="9.5" customWidth="1"/>
    <col min="7" max="7" width="4.25" customWidth="1"/>
    <col min="8" max="8" width="5.875" customWidth="1"/>
    <col min="9" max="9" width="8.5" customWidth="1"/>
    <col min="10" max="10" width="4" customWidth="1"/>
    <col min="11" max="11" width="3.375" customWidth="1"/>
    <col min="12" max="12" width="6.375" hidden="1" customWidth="1"/>
    <col min="13" max="13" width="6.375" style="1" customWidth="1"/>
    <col min="14" max="14" width="4.125" customWidth="1"/>
    <col min="15" max="15" width="8.5" customWidth="1"/>
    <col min="16" max="16" width="3.875" hidden="1" customWidth="1"/>
    <col min="17" max="17" width="8.375" hidden="1" customWidth="1"/>
    <col min="18" max="18" width="12.75" hidden="1" customWidth="1"/>
    <col min="19" max="19" width="0" hidden="1" customWidth="1"/>
    <col min="20" max="20" width="11.5" hidden="1" customWidth="1"/>
    <col min="21" max="23" width="0" hidden="1" customWidth="1"/>
    <col min="24" max="24" width="4.375" style="92" customWidth="1"/>
    <col min="25" max="26" width="3.25" style="92" customWidth="1"/>
    <col min="27" max="27" width="3.5" style="92" customWidth="1"/>
    <col min="28" max="28" width="3.625" style="92" customWidth="1"/>
    <col min="29" max="29" width="4.5" style="92" customWidth="1"/>
    <col min="30" max="30" width="3.625" style="92" customWidth="1"/>
    <col min="31" max="31" width="3.25" style="92" customWidth="1"/>
    <col min="32" max="32" width="4.375" style="92" customWidth="1"/>
    <col min="33" max="33" width="3.25" style="92" customWidth="1"/>
    <col min="34" max="34" width="3.5" style="92" customWidth="1"/>
    <col min="35" max="35" width="4.125" style="92" customWidth="1"/>
    <col min="36" max="36" width="3.625" style="92" customWidth="1"/>
    <col min="37" max="37" width="3.25" style="92" customWidth="1"/>
    <col min="38" max="38" width="3.625" style="92" customWidth="1"/>
  </cols>
  <sheetData>
    <row r="1" spans="1:53" x14ac:dyDescent="0.25">
      <c r="B1" s="5"/>
      <c r="C1" s="85" t="s">
        <v>372</v>
      </c>
      <c r="M1" s="2"/>
    </row>
    <row r="2" spans="1:53" x14ac:dyDescent="0.25">
      <c r="A2" s="105" t="s">
        <v>401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</row>
    <row r="3" spans="1:53" x14ac:dyDescent="0.25">
      <c r="A3" s="105" t="s">
        <v>364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</row>
    <row r="4" spans="1:53" x14ac:dyDescent="0.25">
      <c r="A4" s="105" t="s">
        <v>399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</row>
    <row r="5" spans="1:53" x14ac:dyDescent="0.25">
      <c r="A5" s="105" t="s">
        <v>367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</row>
    <row r="6" spans="1:53" x14ac:dyDescent="0.25">
      <c r="A6" s="127" t="s">
        <v>400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</row>
    <row r="7" spans="1:53" s="7" customFormat="1" ht="15.75" customHeight="1" x14ac:dyDescent="0.2">
      <c r="A7" s="113" t="s">
        <v>0</v>
      </c>
      <c r="B7" s="113" t="s">
        <v>1</v>
      </c>
      <c r="C7" s="113" t="s">
        <v>2</v>
      </c>
      <c r="D7" s="113" t="s">
        <v>3</v>
      </c>
      <c r="E7" s="113" t="s">
        <v>4</v>
      </c>
      <c r="F7" s="113" t="s">
        <v>5</v>
      </c>
      <c r="G7" s="113" t="s">
        <v>6</v>
      </c>
      <c r="H7" s="113" t="s">
        <v>7</v>
      </c>
      <c r="I7" s="114" t="s">
        <v>8</v>
      </c>
      <c r="J7" s="114" t="s">
        <v>9</v>
      </c>
      <c r="K7" s="113" t="s">
        <v>10</v>
      </c>
      <c r="L7" s="114" t="s">
        <v>11</v>
      </c>
      <c r="M7" s="115" t="s">
        <v>398</v>
      </c>
      <c r="N7" s="116" t="s">
        <v>397</v>
      </c>
      <c r="O7" s="110" t="s">
        <v>12</v>
      </c>
      <c r="P7" s="110" t="s">
        <v>13</v>
      </c>
      <c r="Q7" s="111" t="s">
        <v>337</v>
      </c>
      <c r="R7" s="111" t="s">
        <v>339</v>
      </c>
      <c r="S7" s="6"/>
      <c r="T7" s="6"/>
      <c r="U7" s="6"/>
      <c r="V7" s="6"/>
      <c r="W7" s="6"/>
      <c r="X7" s="112" t="s">
        <v>396</v>
      </c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</row>
    <row r="8" spans="1:53" s="7" customFormat="1" ht="63.75" customHeight="1" x14ac:dyDescent="0.2">
      <c r="A8" s="113"/>
      <c r="B8" s="113"/>
      <c r="C8" s="113"/>
      <c r="D8" s="113"/>
      <c r="E8" s="113"/>
      <c r="F8" s="113"/>
      <c r="G8" s="113"/>
      <c r="H8" s="113"/>
      <c r="I8" s="114"/>
      <c r="J8" s="114"/>
      <c r="K8" s="113"/>
      <c r="L8" s="114"/>
      <c r="M8" s="115"/>
      <c r="N8" s="116"/>
      <c r="O8" s="110"/>
      <c r="P8" s="110"/>
      <c r="Q8" s="111"/>
      <c r="R8" s="111"/>
      <c r="S8" s="8" t="s">
        <v>340</v>
      </c>
      <c r="T8" s="6"/>
      <c r="U8" s="6"/>
      <c r="V8" s="6"/>
      <c r="W8" s="102"/>
      <c r="X8" s="93" t="s">
        <v>382</v>
      </c>
      <c r="Y8" s="93" t="s">
        <v>383</v>
      </c>
      <c r="Z8" s="93" t="s">
        <v>384</v>
      </c>
      <c r="AA8" s="93" t="s">
        <v>385</v>
      </c>
      <c r="AB8" s="93" t="s">
        <v>386</v>
      </c>
      <c r="AC8" s="93" t="s">
        <v>387</v>
      </c>
      <c r="AD8" s="93" t="s">
        <v>388</v>
      </c>
      <c r="AE8" s="93" t="s">
        <v>389</v>
      </c>
      <c r="AF8" s="93" t="s">
        <v>390</v>
      </c>
      <c r="AG8" s="93" t="s">
        <v>391</v>
      </c>
      <c r="AH8" s="93" t="s">
        <v>392</v>
      </c>
      <c r="AI8" s="93" t="s">
        <v>393</v>
      </c>
      <c r="AJ8" s="93" t="s">
        <v>394</v>
      </c>
      <c r="AK8" s="93" t="s">
        <v>395</v>
      </c>
      <c r="AL8" s="93" t="s">
        <v>381</v>
      </c>
    </row>
    <row r="9" spans="1:53" s="7" customFormat="1" ht="42" x14ac:dyDescent="0.2">
      <c r="A9" s="40">
        <v>1</v>
      </c>
      <c r="B9" s="40">
        <v>39</v>
      </c>
      <c r="C9" s="41" t="s">
        <v>316</v>
      </c>
      <c r="D9" s="40" t="s">
        <v>317</v>
      </c>
      <c r="E9" s="42" t="s">
        <v>371</v>
      </c>
      <c r="F9" s="40" t="s">
        <v>318</v>
      </c>
      <c r="G9" s="22">
        <v>36</v>
      </c>
      <c r="H9" s="22" t="s">
        <v>319</v>
      </c>
      <c r="I9" s="40" t="s">
        <v>320</v>
      </c>
      <c r="J9" s="40" t="s">
        <v>30</v>
      </c>
      <c r="K9" s="40" t="s">
        <v>71</v>
      </c>
      <c r="L9" s="43">
        <v>282000</v>
      </c>
      <c r="M9" s="23">
        <v>275000</v>
      </c>
      <c r="N9" s="44">
        <v>7010</v>
      </c>
      <c r="O9" s="44">
        <f>N9*M9</f>
        <v>1927750000</v>
      </c>
      <c r="P9" s="44" t="s">
        <v>257</v>
      </c>
      <c r="Q9" s="23">
        <v>275000</v>
      </c>
      <c r="R9" s="23">
        <f>Q9*N9</f>
        <v>1927750000</v>
      </c>
      <c r="S9" s="44" t="s">
        <v>341</v>
      </c>
      <c r="T9" s="45">
        <v>282000</v>
      </c>
      <c r="U9" s="42" t="s">
        <v>320</v>
      </c>
      <c r="V9" s="46" t="s">
        <v>355</v>
      </c>
      <c r="W9" s="103">
        <v>41716.615347222221</v>
      </c>
      <c r="X9" s="104">
        <v>5500</v>
      </c>
      <c r="Y9" s="104">
        <v>0</v>
      </c>
      <c r="Z9" s="104">
        <v>0</v>
      </c>
      <c r="AA9" s="104">
        <v>0</v>
      </c>
      <c r="AB9" s="104">
        <v>0</v>
      </c>
      <c r="AC9" s="104">
        <v>1000</v>
      </c>
      <c r="AD9" s="104">
        <v>0</v>
      </c>
      <c r="AE9" s="104">
        <v>0</v>
      </c>
      <c r="AF9" s="104">
        <v>300</v>
      </c>
      <c r="AG9" s="104">
        <v>0</v>
      </c>
      <c r="AH9" s="104">
        <v>150</v>
      </c>
      <c r="AI9" s="104">
        <v>0</v>
      </c>
      <c r="AJ9" s="104">
        <v>60</v>
      </c>
      <c r="AK9" s="104">
        <v>0</v>
      </c>
      <c r="AL9" s="104">
        <v>0</v>
      </c>
      <c r="AM9" s="59">
        <f>SUM(X9:AL9)</f>
        <v>7010</v>
      </c>
      <c r="AN9" s="59">
        <f>AM9-N9</f>
        <v>0</v>
      </c>
    </row>
    <row r="10" spans="1:53" s="7" customFormat="1" ht="31.5" x14ac:dyDescent="0.2">
      <c r="A10" s="40">
        <v>2</v>
      </c>
      <c r="B10" s="40">
        <v>40</v>
      </c>
      <c r="C10" s="41" t="s">
        <v>316</v>
      </c>
      <c r="D10" s="40" t="s">
        <v>317</v>
      </c>
      <c r="E10" s="40" t="s">
        <v>321</v>
      </c>
      <c r="F10" s="40" t="s">
        <v>322</v>
      </c>
      <c r="G10" s="22">
        <v>36</v>
      </c>
      <c r="H10" s="22" t="s">
        <v>323</v>
      </c>
      <c r="I10" s="40" t="s">
        <v>320</v>
      </c>
      <c r="J10" s="40" t="s">
        <v>30</v>
      </c>
      <c r="K10" s="40" t="s">
        <v>71</v>
      </c>
      <c r="L10" s="43">
        <v>494000</v>
      </c>
      <c r="M10" s="43">
        <v>485000</v>
      </c>
      <c r="N10" s="44">
        <v>350</v>
      </c>
      <c r="O10" s="44">
        <f t="shared" ref="O10:O13" si="0">N10*M10</f>
        <v>169750000</v>
      </c>
      <c r="P10" s="44" t="s">
        <v>257</v>
      </c>
      <c r="Q10" s="43">
        <v>485000</v>
      </c>
      <c r="R10" s="23">
        <f t="shared" ref="R10:R13" si="1">Q10*N10</f>
        <v>169750000</v>
      </c>
      <c r="S10" s="44" t="s">
        <v>341</v>
      </c>
      <c r="T10" s="45">
        <v>494000</v>
      </c>
      <c r="U10" s="46" t="s">
        <v>320</v>
      </c>
      <c r="V10" s="46" t="s">
        <v>356</v>
      </c>
      <c r="W10" s="103">
        <v>41939.473576388889</v>
      </c>
      <c r="X10" s="104">
        <v>350</v>
      </c>
      <c r="Y10" s="104">
        <v>0</v>
      </c>
      <c r="Z10" s="104">
        <v>0</v>
      </c>
      <c r="AA10" s="104">
        <v>0</v>
      </c>
      <c r="AB10" s="104">
        <v>0</v>
      </c>
      <c r="AC10" s="104">
        <v>0</v>
      </c>
      <c r="AD10" s="104">
        <v>0</v>
      </c>
      <c r="AE10" s="104">
        <v>0</v>
      </c>
      <c r="AF10" s="104">
        <v>0</v>
      </c>
      <c r="AG10" s="104">
        <v>0</v>
      </c>
      <c r="AH10" s="104">
        <v>0</v>
      </c>
      <c r="AI10" s="104">
        <v>0</v>
      </c>
      <c r="AJ10" s="104">
        <v>0</v>
      </c>
      <c r="AK10" s="104">
        <v>0</v>
      </c>
      <c r="AL10" s="104">
        <v>0</v>
      </c>
      <c r="AM10" s="59">
        <f t="shared" ref="AM10:AM13" si="2">SUM(X10:AL10)</f>
        <v>350</v>
      </c>
      <c r="AN10" s="59">
        <f t="shared" ref="AN10:AN13" si="3">AM10-N10</f>
        <v>0</v>
      </c>
    </row>
    <row r="11" spans="1:53" s="7" customFormat="1" ht="42" x14ac:dyDescent="0.2">
      <c r="A11" s="40">
        <v>3</v>
      </c>
      <c r="B11" s="40">
        <v>55</v>
      </c>
      <c r="C11" s="41" t="s">
        <v>324</v>
      </c>
      <c r="D11" s="40" t="s">
        <v>325</v>
      </c>
      <c r="E11" s="40" t="s">
        <v>326</v>
      </c>
      <c r="F11" s="40" t="s">
        <v>327</v>
      </c>
      <c r="G11" s="40">
        <v>18</v>
      </c>
      <c r="H11" s="40" t="s">
        <v>328</v>
      </c>
      <c r="I11" s="40" t="s">
        <v>329</v>
      </c>
      <c r="J11" s="40" t="s">
        <v>183</v>
      </c>
      <c r="K11" s="40" t="s">
        <v>71</v>
      </c>
      <c r="L11" s="43">
        <v>14200000</v>
      </c>
      <c r="M11" s="43">
        <v>14200000</v>
      </c>
      <c r="N11" s="44">
        <v>30</v>
      </c>
      <c r="O11" s="44">
        <f t="shared" si="0"/>
        <v>426000000</v>
      </c>
      <c r="P11" s="44" t="s">
        <v>257</v>
      </c>
      <c r="Q11" s="25">
        <v>14200000</v>
      </c>
      <c r="R11" s="23">
        <f t="shared" si="1"/>
        <v>426000000</v>
      </c>
      <c r="S11" s="44" t="s">
        <v>341</v>
      </c>
      <c r="T11" s="45">
        <v>14200000</v>
      </c>
      <c r="U11" s="46" t="s">
        <v>357</v>
      </c>
      <c r="V11" s="46" t="s">
        <v>358</v>
      </c>
      <c r="W11" s="103">
        <v>42292.61377314815</v>
      </c>
      <c r="X11" s="104">
        <v>30</v>
      </c>
      <c r="Y11" s="104">
        <v>0</v>
      </c>
      <c r="Z11" s="104">
        <v>0</v>
      </c>
      <c r="AA11" s="104">
        <v>0</v>
      </c>
      <c r="AB11" s="104">
        <v>0</v>
      </c>
      <c r="AC11" s="104">
        <v>0</v>
      </c>
      <c r="AD11" s="104">
        <v>0</v>
      </c>
      <c r="AE11" s="104">
        <v>0</v>
      </c>
      <c r="AF11" s="104">
        <v>0</v>
      </c>
      <c r="AG11" s="104">
        <v>0</v>
      </c>
      <c r="AH11" s="104">
        <v>0</v>
      </c>
      <c r="AI11" s="104">
        <v>0</v>
      </c>
      <c r="AJ11" s="104">
        <v>0</v>
      </c>
      <c r="AK11" s="104">
        <v>0</v>
      </c>
      <c r="AL11" s="104">
        <v>0</v>
      </c>
      <c r="AM11" s="59">
        <f t="shared" si="2"/>
        <v>30</v>
      </c>
      <c r="AN11" s="59">
        <f t="shared" si="3"/>
        <v>0</v>
      </c>
    </row>
    <row r="12" spans="1:53" s="51" customFormat="1" ht="84" x14ac:dyDescent="0.2">
      <c r="A12" s="40">
        <v>4</v>
      </c>
      <c r="B12" s="40">
        <v>57</v>
      </c>
      <c r="C12" s="41" t="s">
        <v>330</v>
      </c>
      <c r="D12" s="40" t="s">
        <v>331</v>
      </c>
      <c r="E12" s="40" t="s">
        <v>332</v>
      </c>
      <c r="F12" s="40" t="s">
        <v>333</v>
      </c>
      <c r="G12" s="40">
        <v>24</v>
      </c>
      <c r="H12" s="40" t="s">
        <v>334</v>
      </c>
      <c r="I12" s="47" t="s">
        <v>335</v>
      </c>
      <c r="J12" s="40" t="s">
        <v>153</v>
      </c>
      <c r="K12" s="40" t="s">
        <v>59</v>
      </c>
      <c r="L12" s="43">
        <v>68100</v>
      </c>
      <c r="M12" s="43">
        <v>67725</v>
      </c>
      <c r="N12" s="44">
        <v>1845</v>
      </c>
      <c r="O12" s="44">
        <f t="shared" si="0"/>
        <v>124952625</v>
      </c>
      <c r="P12" s="44" t="s">
        <v>344</v>
      </c>
      <c r="Q12" s="43">
        <v>67725</v>
      </c>
      <c r="R12" s="23">
        <f t="shared" si="1"/>
        <v>124952625</v>
      </c>
      <c r="S12" s="44" t="s">
        <v>341</v>
      </c>
      <c r="T12" s="48">
        <v>68100</v>
      </c>
      <c r="U12" s="49" t="s">
        <v>359</v>
      </c>
      <c r="V12" s="49" t="s">
        <v>360</v>
      </c>
      <c r="W12" s="89">
        <v>42089.639363425929</v>
      </c>
      <c r="X12" s="104">
        <v>100</v>
      </c>
      <c r="Y12" s="104">
        <v>5</v>
      </c>
      <c r="Z12" s="104">
        <v>0</v>
      </c>
      <c r="AA12" s="104">
        <v>50</v>
      </c>
      <c r="AB12" s="104">
        <v>100</v>
      </c>
      <c r="AC12" s="104">
        <v>0</v>
      </c>
      <c r="AD12" s="104">
        <v>0</v>
      </c>
      <c r="AE12" s="104">
        <v>50</v>
      </c>
      <c r="AF12" s="104">
        <v>1500</v>
      </c>
      <c r="AG12" s="104">
        <v>0</v>
      </c>
      <c r="AH12" s="104">
        <v>20</v>
      </c>
      <c r="AI12" s="104">
        <v>0</v>
      </c>
      <c r="AJ12" s="104">
        <v>20</v>
      </c>
      <c r="AK12" s="104">
        <v>0</v>
      </c>
      <c r="AL12" s="104">
        <v>0</v>
      </c>
      <c r="AM12" s="59">
        <f t="shared" si="2"/>
        <v>1845</v>
      </c>
      <c r="AN12" s="59">
        <f t="shared" si="3"/>
        <v>0</v>
      </c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</row>
    <row r="13" spans="1:53" s="51" customFormat="1" ht="84" x14ac:dyDescent="0.2">
      <c r="A13" s="40">
        <v>5</v>
      </c>
      <c r="B13" s="40">
        <v>58</v>
      </c>
      <c r="C13" s="41" t="s">
        <v>330</v>
      </c>
      <c r="D13" s="40" t="s">
        <v>331</v>
      </c>
      <c r="E13" s="40" t="s">
        <v>336</v>
      </c>
      <c r="F13" s="40" t="s">
        <v>333</v>
      </c>
      <c r="G13" s="40">
        <v>24</v>
      </c>
      <c r="H13" s="40" t="s">
        <v>334</v>
      </c>
      <c r="I13" s="47" t="s">
        <v>335</v>
      </c>
      <c r="J13" s="40" t="s">
        <v>153</v>
      </c>
      <c r="K13" s="40" t="s">
        <v>59</v>
      </c>
      <c r="L13" s="52">
        <v>117000</v>
      </c>
      <c r="M13" s="52">
        <v>117000</v>
      </c>
      <c r="N13" s="44">
        <v>1325</v>
      </c>
      <c r="O13" s="44">
        <f t="shared" si="0"/>
        <v>155025000</v>
      </c>
      <c r="P13" s="44" t="s">
        <v>344</v>
      </c>
      <c r="Q13" s="25">
        <v>117000</v>
      </c>
      <c r="R13" s="23">
        <f t="shared" si="1"/>
        <v>155025000</v>
      </c>
      <c r="S13" s="44" t="s">
        <v>341</v>
      </c>
      <c r="T13" s="48">
        <v>117000</v>
      </c>
      <c r="U13" s="49" t="s">
        <v>359</v>
      </c>
      <c r="V13" s="49" t="s">
        <v>360</v>
      </c>
      <c r="W13" s="89">
        <v>42089.639363425929</v>
      </c>
      <c r="X13" s="104">
        <v>100</v>
      </c>
      <c r="Y13" s="104">
        <v>5</v>
      </c>
      <c r="Z13" s="104">
        <v>0</v>
      </c>
      <c r="AA13" s="104">
        <v>50</v>
      </c>
      <c r="AB13" s="104">
        <v>50</v>
      </c>
      <c r="AC13" s="104">
        <v>1000</v>
      </c>
      <c r="AD13" s="104">
        <v>0</v>
      </c>
      <c r="AE13" s="104">
        <v>50</v>
      </c>
      <c r="AF13" s="104">
        <v>0</v>
      </c>
      <c r="AG13" s="104">
        <v>0</v>
      </c>
      <c r="AH13" s="104">
        <v>0</v>
      </c>
      <c r="AI13" s="104">
        <v>0</v>
      </c>
      <c r="AJ13" s="104">
        <v>20</v>
      </c>
      <c r="AK13" s="104">
        <v>0</v>
      </c>
      <c r="AL13" s="104">
        <v>50</v>
      </c>
      <c r="AM13" s="59">
        <f t="shared" si="2"/>
        <v>1325</v>
      </c>
      <c r="AN13" s="59">
        <f t="shared" si="3"/>
        <v>0</v>
      </c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</row>
    <row r="14" spans="1:53" s="7" customFormat="1" ht="10.5" x14ac:dyDescent="0.2">
      <c r="A14" s="128" t="s">
        <v>370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30"/>
      <c r="L14" s="53"/>
      <c r="M14" s="53"/>
      <c r="N14" s="54"/>
      <c r="O14" s="55">
        <f>SUM(O9:O13)</f>
        <v>2803477625</v>
      </c>
      <c r="P14" s="54"/>
      <c r="Q14" s="56"/>
      <c r="R14" s="57">
        <f>SUM(R9:R13)</f>
        <v>2803477625</v>
      </c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</row>
    <row r="15" spans="1:53" s="7" customFormat="1" ht="10.5" x14ac:dyDescent="0.2">
      <c r="M15" s="38"/>
      <c r="N15" s="38"/>
      <c r="O15" s="38"/>
      <c r="P15" s="38"/>
      <c r="Q15" s="38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</row>
    <row r="16" spans="1:53" s="7" customFormat="1" ht="10.5" x14ac:dyDescent="0.2">
      <c r="M16" s="38"/>
      <c r="N16" s="38"/>
      <c r="O16" s="38"/>
      <c r="P16" s="38"/>
      <c r="Q16" s="38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</row>
    <row r="17" spans="13:38" s="7" customFormat="1" ht="10.5" x14ac:dyDescent="0.2">
      <c r="M17" s="38"/>
      <c r="N17" s="38"/>
      <c r="O17" s="38"/>
      <c r="P17" s="38"/>
      <c r="Q17" s="38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</row>
    <row r="18" spans="13:38" s="7" customFormat="1" ht="10.5" x14ac:dyDescent="0.2">
      <c r="M18" s="38"/>
      <c r="N18" s="38"/>
      <c r="O18" s="38"/>
      <c r="P18" s="38"/>
      <c r="Q18" s="38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</row>
    <row r="19" spans="13:38" s="7" customFormat="1" ht="10.5" x14ac:dyDescent="0.2">
      <c r="M19" s="38"/>
      <c r="N19" s="38"/>
      <c r="O19" s="38"/>
      <c r="P19" s="38"/>
      <c r="Q19" s="38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</row>
    <row r="20" spans="13:38" s="7" customFormat="1" ht="10.5" x14ac:dyDescent="0.2">
      <c r="M20" s="38"/>
      <c r="N20" s="38"/>
      <c r="O20" s="38"/>
      <c r="P20" s="38"/>
      <c r="Q20" s="38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</row>
    <row r="21" spans="13:38" s="7" customFormat="1" ht="10.5" x14ac:dyDescent="0.2">
      <c r="M21" s="38"/>
      <c r="N21" s="38"/>
      <c r="O21" s="38"/>
      <c r="P21" s="38"/>
      <c r="Q21" s="38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</row>
    <row r="22" spans="13:38" s="7" customFormat="1" ht="10.5" x14ac:dyDescent="0.2">
      <c r="M22" s="38"/>
      <c r="N22" s="38"/>
      <c r="O22" s="38"/>
      <c r="P22" s="38"/>
      <c r="Q22" s="38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</row>
    <row r="23" spans="13:38" s="7" customFormat="1" ht="10.5" x14ac:dyDescent="0.2">
      <c r="M23" s="38"/>
      <c r="N23" s="38"/>
      <c r="O23" s="38"/>
      <c r="P23" s="38"/>
      <c r="Q23" s="38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</row>
    <row r="24" spans="13:38" s="7" customFormat="1" ht="10.5" x14ac:dyDescent="0.2">
      <c r="M24" s="38"/>
      <c r="N24" s="38"/>
      <c r="O24" s="38"/>
      <c r="P24" s="38"/>
      <c r="Q24" s="38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</row>
    <row r="25" spans="13:38" s="7" customFormat="1" ht="10.5" x14ac:dyDescent="0.2">
      <c r="M25" s="38"/>
      <c r="N25" s="38"/>
      <c r="O25" s="38"/>
      <c r="P25" s="38"/>
      <c r="Q25" s="38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</row>
    <row r="26" spans="13:38" s="7" customFormat="1" ht="10.5" x14ac:dyDescent="0.2">
      <c r="M26" s="38"/>
      <c r="N26" s="38"/>
      <c r="O26" s="38"/>
      <c r="P26" s="38"/>
      <c r="Q26" s="38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</row>
    <row r="27" spans="13:38" s="7" customFormat="1" ht="10.5" x14ac:dyDescent="0.2">
      <c r="M27" s="38"/>
      <c r="N27" s="38"/>
      <c r="O27" s="38"/>
      <c r="P27" s="38"/>
      <c r="Q27" s="38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</row>
    <row r="28" spans="13:38" s="7" customFormat="1" ht="10.5" x14ac:dyDescent="0.2">
      <c r="M28" s="38"/>
      <c r="N28" s="38"/>
      <c r="O28" s="38"/>
      <c r="P28" s="38"/>
      <c r="Q28" s="38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</row>
    <row r="29" spans="13:38" s="7" customFormat="1" ht="10.5" x14ac:dyDescent="0.2">
      <c r="M29" s="38"/>
      <c r="N29" s="38"/>
      <c r="O29" s="38"/>
      <c r="P29" s="38"/>
      <c r="Q29" s="38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</row>
    <row r="30" spans="13:38" s="7" customFormat="1" ht="10.5" x14ac:dyDescent="0.2">
      <c r="M30" s="38"/>
      <c r="N30" s="38"/>
      <c r="O30" s="38"/>
      <c r="P30" s="38"/>
      <c r="Q30" s="38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</row>
    <row r="31" spans="13:38" s="7" customFormat="1" ht="10.5" x14ac:dyDescent="0.2">
      <c r="M31" s="38"/>
      <c r="N31" s="38"/>
      <c r="O31" s="38"/>
      <c r="P31" s="38"/>
      <c r="Q31" s="38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</row>
    <row r="32" spans="13:38" s="7" customFormat="1" ht="10.5" x14ac:dyDescent="0.2">
      <c r="M32" s="38"/>
      <c r="N32" s="38"/>
      <c r="O32" s="38"/>
      <c r="P32" s="38"/>
      <c r="Q32" s="38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</row>
    <row r="33" spans="13:38" s="7" customFormat="1" ht="10.5" x14ac:dyDescent="0.2">
      <c r="M33" s="38"/>
      <c r="N33" s="38"/>
      <c r="O33" s="38"/>
      <c r="P33" s="38"/>
      <c r="Q33" s="38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</row>
    <row r="34" spans="13:38" s="7" customFormat="1" ht="10.5" x14ac:dyDescent="0.2">
      <c r="M34" s="38"/>
      <c r="N34" s="38"/>
      <c r="O34" s="38"/>
      <c r="P34" s="38"/>
      <c r="Q34" s="38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</row>
    <row r="35" spans="13:38" s="7" customFormat="1" ht="10.5" x14ac:dyDescent="0.2">
      <c r="M35" s="38"/>
      <c r="N35" s="38"/>
      <c r="O35" s="38"/>
      <c r="P35" s="38"/>
      <c r="Q35" s="38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</row>
    <row r="36" spans="13:38" s="7" customFormat="1" ht="10.5" x14ac:dyDescent="0.2">
      <c r="M36" s="38"/>
      <c r="N36" s="38"/>
      <c r="O36" s="38"/>
      <c r="P36" s="38"/>
      <c r="Q36" s="38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</row>
    <row r="37" spans="13:38" s="7" customFormat="1" ht="10.5" x14ac:dyDescent="0.2">
      <c r="M37" s="38"/>
      <c r="N37" s="38"/>
      <c r="O37" s="38"/>
      <c r="P37" s="38"/>
      <c r="Q37" s="38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</row>
    <row r="38" spans="13:38" s="7" customFormat="1" ht="10.5" x14ac:dyDescent="0.2">
      <c r="M38" s="38"/>
      <c r="N38" s="38"/>
      <c r="O38" s="38"/>
      <c r="P38" s="38"/>
      <c r="Q38" s="38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</row>
    <row r="39" spans="13:38" s="7" customFormat="1" ht="10.5" x14ac:dyDescent="0.2">
      <c r="M39" s="38"/>
      <c r="N39" s="38"/>
      <c r="O39" s="38"/>
      <c r="P39" s="38"/>
      <c r="Q39" s="38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</row>
    <row r="40" spans="13:38" s="7" customFormat="1" ht="10.5" x14ac:dyDescent="0.2">
      <c r="M40" s="38"/>
      <c r="N40" s="38"/>
      <c r="O40" s="38"/>
      <c r="P40" s="38"/>
      <c r="Q40" s="38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</row>
    <row r="41" spans="13:38" s="7" customFormat="1" ht="10.5" x14ac:dyDescent="0.2">
      <c r="M41" s="38"/>
      <c r="N41" s="38"/>
      <c r="O41" s="38"/>
      <c r="P41" s="38"/>
      <c r="Q41" s="38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</row>
    <row r="42" spans="13:38" s="7" customFormat="1" ht="10.5" x14ac:dyDescent="0.2">
      <c r="M42" s="38"/>
      <c r="N42" s="38"/>
      <c r="O42" s="38"/>
      <c r="P42" s="38"/>
      <c r="Q42" s="38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</row>
    <row r="43" spans="13:38" s="7" customFormat="1" ht="10.5" x14ac:dyDescent="0.2">
      <c r="M43" s="38"/>
      <c r="N43" s="38"/>
      <c r="O43" s="38"/>
      <c r="P43" s="38"/>
      <c r="Q43" s="38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</row>
    <row r="44" spans="13:38" s="7" customFormat="1" ht="10.5" x14ac:dyDescent="0.2">
      <c r="M44" s="38"/>
      <c r="N44" s="38"/>
      <c r="O44" s="38"/>
      <c r="P44" s="38"/>
      <c r="Q44" s="38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</row>
    <row r="45" spans="13:38" s="7" customFormat="1" ht="10.5" x14ac:dyDescent="0.2">
      <c r="M45" s="38"/>
      <c r="N45" s="38"/>
      <c r="O45" s="38"/>
      <c r="P45" s="38"/>
      <c r="Q45" s="38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</row>
    <row r="46" spans="13:38" s="7" customFormat="1" ht="10.5" x14ac:dyDescent="0.2">
      <c r="M46" s="38"/>
      <c r="N46" s="38"/>
      <c r="O46" s="38"/>
      <c r="P46" s="38"/>
      <c r="Q46" s="38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</row>
    <row r="47" spans="13:38" s="7" customFormat="1" ht="10.5" x14ac:dyDescent="0.2">
      <c r="M47" s="38"/>
      <c r="N47" s="38"/>
      <c r="O47" s="38"/>
      <c r="P47" s="38"/>
      <c r="Q47" s="38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</row>
    <row r="48" spans="13:38" s="7" customFormat="1" ht="10.5" x14ac:dyDescent="0.2">
      <c r="M48" s="38"/>
      <c r="N48" s="38"/>
      <c r="O48" s="38"/>
      <c r="P48" s="38"/>
      <c r="Q48" s="38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</row>
    <row r="49" spans="13:38" s="7" customFormat="1" ht="10.5" x14ac:dyDescent="0.2">
      <c r="M49" s="38"/>
      <c r="N49" s="38"/>
      <c r="O49" s="38"/>
      <c r="P49" s="38"/>
      <c r="Q49" s="38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</row>
    <row r="50" spans="13:38" s="7" customFormat="1" ht="10.5" x14ac:dyDescent="0.2">
      <c r="M50" s="38"/>
      <c r="N50" s="38"/>
      <c r="O50" s="38"/>
      <c r="P50" s="38"/>
      <c r="Q50" s="38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</row>
    <row r="51" spans="13:38" s="7" customFormat="1" ht="10.5" x14ac:dyDescent="0.2">
      <c r="M51" s="38"/>
      <c r="N51" s="38"/>
      <c r="O51" s="38"/>
      <c r="P51" s="38"/>
      <c r="Q51" s="38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</row>
    <row r="52" spans="13:38" s="7" customFormat="1" ht="10.5" x14ac:dyDescent="0.2">
      <c r="M52" s="38"/>
      <c r="N52" s="38"/>
      <c r="O52" s="38"/>
      <c r="P52" s="38"/>
      <c r="Q52" s="38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</row>
    <row r="53" spans="13:38" s="7" customFormat="1" ht="10.5" x14ac:dyDescent="0.2">
      <c r="M53" s="38"/>
      <c r="N53" s="38"/>
      <c r="O53" s="38"/>
      <c r="P53" s="38"/>
      <c r="Q53" s="38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</row>
    <row r="54" spans="13:38" s="7" customFormat="1" ht="10.5" x14ac:dyDescent="0.2">
      <c r="M54" s="38"/>
      <c r="N54" s="38"/>
      <c r="O54" s="38"/>
      <c r="P54" s="38"/>
      <c r="Q54" s="38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</row>
    <row r="55" spans="13:38" s="7" customFormat="1" ht="10.5" x14ac:dyDescent="0.2">
      <c r="M55" s="38"/>
      <c r="N55" s="38"/>
      <c r="O55" s="38"/>
      <c r="P55" s="38"/>
      <c r="Q55" s="38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</row>
    <row r="56" spans="13:38" s="7" customFormat="1" ht="10.5" x14ac:dyDescent="0.2">
      <c r="M56" s="58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</row>
    <row r="57" spans="13:38" s="7" customFormat="1" ht="10.5" x14ac:dyDescent="0.2">
      <c r="M57" s="58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</row>
    <row r="58" spans="13:38" s="7" customFormat="1" ht="10.5" x14ac:dyDescent="0.2">
      <c r="M58" s="58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</row>
    <row r="59" spans="13:38" s="7" customFormat="1" ht="10.5" x14ac:dyDescent="0.2">
      <c r="M59" s="58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</row>
    <row r="60" spans="13:38" s="7" customFormat="1" ht="10.5" x14ac:dyDescent="0.2">
      <c r="M60" s="58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</row>
    <row r="61" spans="13:38" s="7" customFormat="1" ht="10.5" x14ac:dyDescent="0.2">
      <c r="M61" s="58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</row>
    <row r="62" spans="13:38" s="7" customFormat="1" ht="10.5" x14ac:dyDescent="0.2">
      <c r="M62" s="58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</row>
    <row r="63" spans="13:38" s="7" customFormat="1" ht="10.5" x14ac:dyDescent="0.2">
      <c r="M63" s="58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</row>
    <row r="64" spans="13:38" s="7" customFormat="1" ht="10.5" x14ac:dyDescent="0.2">
      <c r="M64" s="58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</row>
    <row r="65" spans="13:38" s="7" customFormat="1" ht="10.5" x14ac:dyDescent="0.2">
      <c r="M65" s="58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</row>
    <row r="66" spans="13:38" s="7" customFormat="1" ht="10.5" x14ac:dyDescent="0.2">
      <c r="M66" s="58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</row>
    <row r="67" spans="13:38" s="7" customFormat="1" ht="10.5" x14ac:dyDescent="0.2">
      <c r="M67" s="58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</row>
    <row r="68" spans="13:38" s="7" customFormat="1" ht="10.5" x14ac:dyDescent="0.2">
      <c r="M68" s="58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</row>
    <row r="69" spans="13:38" s="7" customFormat="1" ht="10.5" x14ac:dyDescent="0.2">
      <c r="M69" s="58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</row>
    <row r="70" spans="13:38" s="7" customFormat="1" ht="10.5" x14ac:dyDescent="0.2">
      <c r="M70" s="58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</row>
    <row r="71" spans="13:38" s="7" customFormat="1" ht="10.5" x14ac:dyDescent="0.2">
      <c r="M71" s="58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</row>
    <row r="72" spans="13:38" s="7" customFormat="1" ht="10.5" x14ac:dyDescent="0.2">
      <c r="M72" s="58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</row>
    <row r="73" spans="13:38" s="7" customFormat="1" ht="10.5" x14ac:dyDescent="0.2">
      <c r="M73" s="58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</row>
    <row r="74" spans="13:38" s="7" customFormat="1" ht="10.5" x14ac:dyDescent="0.2">
      <c r="M74" s="58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</row>
    <row r="75" spans="13:38" s="7" customFormat="1" ht="10.5" x14ac:dyDescent="0.2">
      <c r="M75" s="58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</row>
    <row r="76" spans="13:38" s="7" customFormat="1" ht="10.5" x14ac:dyDescent="0.2">
      <c r="M76" s="58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</row>
    <row r="77" spans="13:38" s="7" customFormat="1" ht="10.5" x14ac:dyDescent="0.2">
      <c r="M77" s="58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</row>
    <row r="78" spans="13:38" s="7" customFormat="1" ht="10.5" x14ac:dyDescent="0.2">
      <c r="M78" s="58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</row>
  </sheetData>
  <mergeCells count="25">
    <mergeCell ref="A14:K14"/>
    <mergeCell ref="L7:L8"/>
    <mergeCell ref="M7:M8"/>
    <mergeCell ref="N7:N8"/>
    <mergeCell ref="O7:O8"/>
    <mergeCell ref="F7:F8"/>
    <mergeCell ref="G7:G8"/>
    <mergeCell ref="H7:H8"/>
    <mergeCell ref="I7:I8"/>
    <mergeCell ref="J7:J8"/>
    <mergeCell ref="K7:K8"/>
    <mergeCell ref="A7:A8"/>
    <mergeCell ref="B7:B8"/>
    <mergeCell ref="C7:C8"/>
    <mergeCell ref="D7:D8"/>
    <mergeCell ref="E7:E8"/>
    <mergeCell ref="R7:R8"/>
    <mergeCell ref="X7:AL7"/>
    <mergeCell ref="P7:P8"/>
    <mergeCell ref="Q7:Q8"/>
    <mergeCell ref="A2:AL2"/>
    <mergeCell ref="A3:AL3"/>
    <mergeCell ref="A4:AL4"/>
    <mergeCell ref="A5:AL5"/>
    <mergeCell ref="A6:AL6"/>
  </mergeCells>
  <pageMargins left="0" right="0" top="0.39370078740157483" bottom="0.39370078740157483" header="0.31496062992125984" footer="0.31496062992125984"/>
  <pageSetup paperSize="9" scale="86" orientation="landscape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8"/>
  <sheetViews>
    <sheetView workbookViewId="0">
      <selection activeCell="F7" sqref="F7:F8"/>
    </sheetView>
  </sheetViews>
  <sheetFormatPr defaultRowHeight="15.75" x14ac:dyDescent="0.25"/>
  <cols>
    <col min="1" max="2" width="3.125" customWidth="1"/>
    <col min="3" max="3" width="10.5" customWidth="1"/>
    <col min="5" max="5" width="4.5" customWidth="1"/>
    <col min="6" max="6" width="10.125" customWidth="1"/>
    <col min="7" max="7" width="5.25" customWidth="1"/>
    <col min="8" max="8" width="9.125" customWidth="1"/>
    <col min="10" max="10" width="7.125" customWidth="1"/>
    <col min="11" max="11" width="4.375" customWidth="1"/>
    <col min="12" max="13" width="4.875" customWidth="1"/>
    <col min="14" max="14" width="4.25" customWidth="1"/>
    <col min="15" max="15" width="6.875" customWidth="1"/>
    <col min="16" max="16" width="4.125" customWidth="1"/>
    <col min="17" max="17" width="6.5" hidden="1" customWidth="1"/>
    <col min="18" max="18" width="13.5" hidden="1" customWidth="1"/>
    <col min="19" max="23" width="0" hidden="1" customWidth="1"/>
    <col min="24" max="24" width="3.5" style="92" customWidth="1"/>
    <col min="25" max="27" width="3.25" style="92" customWidth="1"/>
    <col min="28" max="28" width="4.125" style="92" customWidth="1"/>
    <col min="29" max="29" width="4.25" style="92" customWidth="1"/>
    <col min="30" max="30" width="3.625" style="92" customWidth="1"/>
    <col min="31" max="31" width="3.25" style="92" customWidth="1"/>
    <col min="32" max="32" width="4.125" style="92" customWidth="1"/>
    <col min="33" max="34" width="3.25" style="92" customWidth="1"/>
    <col min="35" max="35" width="3.875" style="92" customWidth="1"/>
    <col min="36" max="38" width="3.25" style="92" customWidth="1"/>
  </cols>
  <sheetData>
    <row r="1" spans="1:38" x14ac:dyDescent="0.25">
      <c r="C1" s="85" t="s">
        <v>375</v>
      </c>
    </row>
    <row r="2" spans="1:38" x14ac:dyDescent="0.25">
      <c r="A2" s="105" t="s">
        <v>401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</row>
    <row r="3" spans="1:38" x14ac:dyDescent="0.25">
      <c r="A3" s="105" t="s">
        <v>363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</row>
    <row r="4" spans="1:38" x14ac:dyDescent="0.25">
      <c r="A4" s="105" t="s">
        <v>399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</row>
    <row r="5" spans="1:38" x14ac:dyDescent="0.25">
      <c r="A5" s="105" t="s">
        <v>367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</row>
    <row r="6" spans="1:38" x14ac:dyDescent="0.25">
      <c r="A6" s="106" t="s">
        <v>400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</row>
    <row r="7" spans="1:38" s="7" customFormat="1" ht="15.75" customHeight="1" x14ac:dyDescent="0.2">
      <c r="A7" s="113" t="s">
        <v>0</v>
      </c>
      <c r="B7" s="113" t="s">
        <v>1</v>
      </c>
      <c r="C7" s="113" t="s">
        <v>2</v>
      </c>
      <c r="D7" s="113" t="s">
        <v>3</v>
      </c>
      <c r="E7" s="113" t="s">
        <v>4</v>
      </c>
      <c r="F7" s="113" t="s">
        <v>5</v>
      </c>
      <c r="G7" s="113" t="s">
        <v>6</v>
      </c>
      <c r="H7" s="113" t="s">
        <v>7</v>
      </c>
      <c r="I7" s="114" t="s">
        <v>8</v>
      </c>
      <c r="J7" s="114" t="s">
        <v>9</v>
      </c>
      <c r="K7" s="113" t="s">
        <v>10</v>
      </c>
      <c r="L7" s="114" t="s">
        <v>11</v>
      </c>
      <c r="M7" s="115" t="s">
        <v>398</v>
      </c>
      <c r="N7" s="116" t="s">
        <v>397</v>
      </c>
      <c r="O7" s="110" t="s">
        <v>12</v>
      </c>
      <c r="P7" s="110" t="s">
        <v>13</v>
      </c>
      <c r="Q7" s="111" t="s">
        <v>337</v>
      </c>
      <c r="R7" s="111" t="s">
        <v>339</v>
      </c>
      <c r="S7" s="6"/>
      <c r="T7" s="6"/>
      <c r="U7" s="6"/>
      <c r="V7" s="6"/>
      <c r="W7" s="6"/>
      <c r="X7" s="112" t="s">
        <v>396</v>
      </c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</row>
    <row r="8" spans="1:38" s="7" customFormat="1" ht="63.75" customHeight="1" x14ac:dyDescent="0.2">
      <c r="A8" s="113"/>
      <c r="B8" s="113"/>
      <c r="C8" s="113"/>
      <c r="D8" s="113"/>
      <c r="E8" s="113"/>
      <c r="F8" s="113"/>
      <c r="G8" s="113"/>
      <c r="H8" s="113"/>
      <c r="I8" s="114"/>
      <c r="J8" s="114"/>
      <c r="K8" s="113"/>
      <c r="L8" s="114"/>
      <c r="M8" s="115"/>
      <c r="N8" s="116"/>
      <c r="O8" s="110"/>
      <c r="P8" s="110"/>
      <c r="Q8" s="111"/>
      <c r="R8" s="111"/>
      <c r="S8" s="8" t="s">
        <v>340</v>
      </c>
      <c r="T8" s="6"/>
      <c r="U8" s="6"/>
      <c r="V8" s="6"/>
      <c r="W8" s="6"/>
      <c r="X8" s="93" t="s">
        <v>382</v>
      </c>
      <c r="Y8" s="93" t="s">
        <v>383</v>
      </c>
      <c r="Z8" s="93" t="s">
        <v>384</v>
      </c>
      <c r="AA8" s="93" t="s">
        <v>385</v>
      </c>
      <c r="AB8" s="93" t="s">
        <v>386</v>
      </c>
      <c r="AC8" s="93" t="s">
        <v>387</v>
      </c>
      <c r="AD8" s="93" t="s">
        <v>388</v>
      </c>
      <c r="AE8" s="93" t="s">
        <v>389</v>
      </c>
      <c r="AF8" s="93" t="s">
        <v>390</v>
      </c>
      <c r="AG8" s="93" t="s">
        <v>391</v>
      </c>
      <c r="AH8" s="93" t="s">
        <v>392</v>
      </c>
      <c r="AI8" s="93" t="s">
        <v>393</v>
      </c>
      <c r="AJ8" s="93" t="s">
        <v>394</v>
      </c>
      <c r="AK8" s="93" t="s">
        <v>395</v>
      </c>
      <c r="AL8" s="93" t="s">
        <v>381</v>
      </c>
    </row>
    <row r="9" spans="1:38" s="101" customFormat="1" ht="42" x14ac:dyDescent="0.25">
      <c r="A9" s="95">
        <v>1</v>
      </c>
      <c r="B9" s="95">
        <v>15</v>
      </c>
      <c r="C9" s="96" t="s">
        <v>267</v>
      </c>
      <c r="D9" s="97" t="s">
        <v>268</v>
      </c>
      <c r="E9" s="42" t="s">
        <v>269</v>
      </c>
      <c r="F9" s="42" t="s">
        <v>270</v>
      </c>
      <c r="G9" s="95">
        <v>36</v>
      </c>
      <c r="H9" s="42" t="s">
        <v>271</v>
      </c>
      <c r="I9" s="42" t="s">
        <v>272</v>
      </c>
      <c r="J9" s="42" t="s">
        <v>273</v>
      </c>
      <c r="K9" s="46" t="s">
        <v>274</v>
      </c>
      <c r="L9" s="98">
        <v>101000</v>
      </c>
      <c r="M9" s="98">
        <v>101000</v>
      </c>
      <c r="N9" s="99">
        <v>300</v>
      </c>
      <c r="O9" s="99">
        <f>N9*M9</f>
        <v>30300000</v>
      </c>
      <c r="P9" s="100" t="s">
        <v>257</v>
      </c>
      <c r="Q9" s="25">
        <v>101000</v>
      </c>
      <c r="R9" s="99">
        <f>Q9*N9</f>
        <v>30300000</v>
      </c>
      <c r="S9" s="99" t="s">
        <v>365</v>
      </c>
      <c r="T9" s="45">
        <v>101000</v>
      </c>
      <c r="U9" s="42" t="s">
        <v>351</v>
      </c>
      <c r="V9" s="46" t="s">
        <v>352</v>
      </c>
      <c r="W9" s="50">
        <v>41603.613564814812</v>
      </c>
      <c r="X9" s="94">
        <v>300</v>
      </c>
      <c r="Y9" s="94">
        <v>0</v>
      </c>
      <c r="Z9" s="94">
        <v>0</v>
      </c>
      <c r="AA9" s="94">
        <v>0</v>
      </c>
      <c r="AB9" s="94">
        <v>0</v>
      </c>
      <c r="AC9" s="94">
        <v>0</v>
      </c>
      <c r="AD9" s="94">
        <v>0</v>
      </c>
      <c r="AE9" s="94">
        <v>0</v>
      </c>
      <c r="AF9" s="94">
        <v>0</v>
      </c>
      <c r="AG9" s="94">
        <v>0</v>
      </c>
      <c r="AH9" s="94">
        <v>0</v>
      </c>
      <c r="AI9" s="94">
        <v>0</v>
      </c>
      <c r="AJ9" s="94">
        <v>0</v>
      </c>
      <c r="AK9" s="94">
        <v>0</v>
      </c>
      <c r="AL9" s="94">
        <v>0</v>
      </c>
    </row>
    <row r="10" spans="1:38" s="101" customFormat="1" ht="42" x14ac:dyDescent="0.25">
      <c r="A10" s="95">
        <v>2</v>
      </c>
      <c r="B10" s="95">
        <v>16</v>
      </c>
      <c r="C10" s="96" t="s">
        <v>275</v>
      </c>
      <c r="D10" s="97" t="s">
        <v>268</v>
      </c>
      <c r="E10" s="42" t="s">
        <v>276</v>
      </c>
      <c r="F10" s="42" t="s">
        <v>277</v>
      </c>
      <c r="G10" s="42">
        <v>36</v>
      </c>
      <c r="H10" s="42" t="s">
        <v>278</v>
      </c>
      <c r="I10" s="42" t="s">
        <v>272</v>
      </c>
      <c r="J10" s="42" t="s">
        <v>273</v>
      </c>
      <c r="K10" s="46" t="s">
        <v>274</v>
      </c>
      <c r="L10" s="98">
        <v>101000</v>
      </c>
      <c r="M10" s="98">
        <v>101000</v>
      </c>
      <c r="N10" s="99">
        <v>30</v>
      </c>
      <c r="O10" s="99">
        <f>N10*M10</f>
        <v>3030000</v>
      </c>
      <c r="P10" s="100" t="s">
        <v>257</v>
      </c>
      <c r="Q10" s="25">
        <v>99000</v>
      </c>
      <c r="R10" s="99">
        <f>Q10*N10</f>
        <v>2970000</v>
      </c>
      <c r="S10" s="99" t="s">
        <v>338</v>
      </c>
      <c r="T10" s="45">
        <v>101000</v>
      </c>
      <c r="U10" s="46" t="s">
        <v>353</v>
      </c>
      <c r="V10" s="46" t="s">
        <v>354</v>
      </c>
      <c r="W10" s="50">
        <v>42705.695185185185</v>
      </c>
      <c r="X10" s="94">
        <v>30</v>
      </c>
      <c r="Y10" s="94">
        <v>0</v>
      </c>
      <c r="Z10" s="94">
        <v>0</v>
      </c>
      <c r="AA10" s="94">
        <v>0</v>
      </c>
      <c r="AB10" s="94">
        <v>0</v>
      </c>
      <c r="AC10" s="94">
        <v>0</v>
      </c>
      <c r="AD10" s="94">
        <v>0</v>
      </c>
      <c r="AE10" s="94">
        <v>0</v>
      </c>
      <c r="AF10" s="94">
        <v>0</v>
      </c>
      <c r="AG10" s="94">
        <v>0</v>
      </c>
      <c r="AH10" s="94">
        <v>0</v>
      </c>
      <c r="AI10" s="94">
        <v>0</v>
      </c>
      <c r="AJ10" s="94">
        <v>0</v>
      </c>
      <c r="AK10" s="94">
        <v>0</v>
      </c>
      <c r="AL10" s="94">
        <v>0</v>
      </c>
    </row>
    <row r="11" spans="1:38" s="7" customFormat="1" ht="10.5" x14ac:dyDescent="0.2">
      <c r="A11" s="120" t="s">
        <v>380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2"/>
      <c r="M11" s="78"/>
      <c r="N11" s="77"/>
      <c r="O11" s="79">
        <f>SUM(O9:O10)</f>
        <v>33330000</v>
      </c>
      <c r="P11" s="79"/>
      <c r="Q11" s="79"/>
      <c r="R11" s="79">
        <f>SUM(R9:R10)</f>
        <v>33270000</v>
      </c>
      <c r="S11" s="79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</row>
    <row r="12" spans="1:38" s="7" customFormat="1" ht="10.5" x14ac:dyDescent="0.2"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</row>
    <row r="13" spans="1:38" s="7" customFormat="1" ht="10.5" x14ac:dyDescent="0.2"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</row>
    <row r="14" spans="1:38" s="7" customFormat="1" ht="10.5" x14ac:dyDescent="0.2"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</row>
    <row r="15" spans="1:38" s="7" customFormat="1" ht="10.5" x14ac:dyDescent="0.2"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</row>
    <row r="16" spans="1:38" s="7" customFormat="1" ht="10.5" x14ac:dyDescent="0.2"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</row>
    <row r="17" spans="24:38" s="7" customFormat="1" ht="10.5" x14ac:dyDescent="0.2"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</row>
    <row r="18" spans="24:38" s="7" customFormat="1" ht="10.5" x14ac:dyDescent="0.2"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</row>
    <row r="19" spans="24:38" s="7" customFormat="1" ht="10.5" x14ac:dyDescent="0.2"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</row>
    <row r="20" spans="24:38" s="7" customFormat="1" ht="10.5" x14ac:dyDescent="0.2"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</row>
    <row r="21" spans="24:38" s="7" customFormat="1" ht="10.5" x14ac:dyDescent="0.2"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</row>
    <row r="22" spans="24:38" s="7" customFormat="1" ht="10.5" x14ac:dyDescent="0.2"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</row>
    <row r="23" spans="24:38" s="7" customFormat="1" ht="10.5" x14ac:dyDescent="0.2"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</row>
    <row r="24" spans="24:38" s="7" customFormat="1" ht="10.5" x14ac:dyDescent="0.2"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</row>
    <row r="25" spans="24:38" s="7" customFormat="1" ht="10.5" x14ac:dyDescent="0.2"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</row>
    <row r="26" spans="24:38" s="7" customFormat="1" ht="10.5" x14ac:dyDescent="0.2"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</row>
    <row r="27" spans="24:38" s="7" customFormat="1" ht="10.5" x14ac:dyDescent="0.2"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</row>
    <row r="28" spans="24:38" s="7" customFormat="1" ht="10.5" x14ac:dyDescent="0.2"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</row>
    <row r="29" spans="24:38" s="7" customFormat="1" ht="10.5" x14ac:dyDescent="0.2"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</row>
    <row r="30" spans="24:38" s="7" customFormat="1" ht="10.5" x14ac:dyDescent="0.2"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</row>
    <row r="31" spans="24:38" s="7" customFormat="1" ht="10.5" x14ac:dyDescent="0.2"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</row>
    <row r="32" spans="24:38" s="7" customFormat="1" ht="10.5" x14ac:dyDescent="0.2"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</row>
    <row r="33" spans="24:38" s="7" customFormat="1" ht="10.5" x14ac:dyDescent="0.2"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</row>
    <row r="34" spans="24:38" s="7" customFormat="1" ht="10.5" x14ac:dyDescent="0.2"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</row>
    <row r="35" spans="24:38" s="7" customFormat="1" ht="10.5" x14ac:dyDescent="0.2"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</row>
    <row r="36" spans="24:38" s="7" customFormat="1" ht="10.5" x14ac:dyDescent="0.2"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</row>
    <row r="37" spans="24:38" s="7" customFormat="1" ht="10.5" x14ac:dyDescent="0.2"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</row>
    <row r="38" spans="24:38" s="7" customFormat="1" ht="10.5" x14ac:dyDescent="0.2"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</row>
    <row r="39" spans="24:38" s="7" customFormat="1" ht="10.5" x14ac:dyDescent="0.2"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</row>
    <row r="40" spans="24:38" s="7" customFormat="1" ht="10.5" x14ac:dyDescent="0.2"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</row>
    <row r="41" spans="24:38" s="7" customFormat="1" ht="10.5" x14ac:dyDescent="0.2"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</row>
    <row r="42" spans="24:38" s="7" customFormat="1" ht="10.5" x14ac:dyDescent="0.2"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</row>
    <row r="43" spans="24:38" s="7" customFormat="1" ht="10.5" x14ac:dyDescent="0.2"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</row>
    <row r="44" spans="24:38" s="7" customFormat="1" ht="10.5" x14ac:dyDescent="0.2"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</row>
    <row r="45" spans="24:38" s="7" customFormat="1" ht="10.5" x14ac:dyDescent="0.2"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</row>
    <row r="46" spans="24:38" s="7" customFormat="1" ht="10.5" x14ac:dyDescent="0.2"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</row>
    <row r="47" spans="24:38" s="7" customFormat="1" ht="10.5" x14ac:dyDescent="0.2"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</row>
    <row r="48" spans="24:38" s="7" customFormat="1" ht="10.5" x14ac:dyDescent="0.2"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</row>
    <row r="49" spans="24:38" s="7" customFormat="1" ht="10.5" x14ac:dyDescent="0.2"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</row>
    <row r="50" spans="24:38" s="7" customFormat="1" ht="10.5" x14ac:dyDescent="0.2"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</row>
    <row r="51" spans="24:38" s="7" customFormat="1" ht="10.5" x14ac:dyDescent="0.2"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</row>
    <row r="52" spans="24:38" s="7" customFormat="1" ht="10.5" x14ac:dyDescent="0.2"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</row>
    <row r="53" spans="24:38" s="7" customFormat="1" ht="10.5" x14ac:dyDescent="0.2"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</row>
    <row r="54" spans="24:38" s="7" customFormat="1" ht="10.5" x14ac:dyDescent="0.2"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</row>
    <row r="55" spans="24:38" s="7" customFormat="1" ht="10.5" x14ac:dyDescent="0.2"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</row>
    <row r="56" spans="24:38" s="7" customFormat="1" ht="10.5" x14ac:dyDescent="0.2"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</row>
    <row r="57" spans="24:38" s="7" customFormat="1" ht="10.5" x14ac:dyDescent="0.2"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</row>
    <row r="58" spans="24:38" s="7" customFormat="1" ht="10.5" x14ac:dyDescent="0.2"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</row>
    <row r="59" spans="24:38" s="7" customFormat="1" ht="10.5" x14ac:dyDescent="0.2"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</row>
    <row r="60" spans="24:38" s="7" customFormat="1" ht="10.5" x14ac:dyDescent="0.2"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</row>
    <row r="61" spans="24:38" s="7" customFormat="1" ht="10.5" x14ac:dyDescent="0.2"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</row>
    <row r="62" spans="24:38" s="7" customFormat="1" ht="10.5" x14ac:dyDescent="0.2"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</row>
    <row r="63" spans="24:38" s="7" customFormat="1" ht="10.5" x14ac:dyDescent="0.2"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</row>
    <row r="64" spans="24:38" s="7" customFormat="1" ht="10.5" x14ac:dyDescent="0.2"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</row>
    <row r="65" spans="24:38" s="7" customFormat="1" ht="10.5" x14ac:dyDescent="0.2"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</row>
    <row r="66" spans="24:38" s="7" customFormat="1" ht="10.5" x14ac:dyDescent="0.2"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</row>
    <row r="67" spans="24:38" s="7" customFormat="1" ht="10.5" x14ac:dyDescent="0.2"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</row>
    <row r="68" spans="24:38" s="7" customFormat="1" ht="10.5" x14ac:dyDescent="0.2"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</row>
    <row r="69" spans="24:38" s="7" customFormat="1" ht="10.5" x14ac:dyDescent="0.2"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</row>
    <row r="70" spans="24:38" s="7" customFormat="1" ht="10.5" x14ac:dyDescent="0.2"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</row>
    <row r="71" spans="24:38" s="7" customFormat="1" ht="10.5" x14ac:dyDescent="0.2"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</row>
    <row r="72" spans="24:38" s="7" customFormat="1" ht="10.5" x14ac:dyDescent="0.2"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</row>
    <row r="73" spans="24:38" s="7" customFormat="1" ht="10.5" x14ac:dyDescent="0.2"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</row>
    <row r="74" spans="24:38" s="7" customFormat="1" ht="10.5" x14ac:dyDescent="0.2"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</row>
    <row r="75" spans="24:38" s="7" customFormat="1" ht="10.5" x14ac:dyDescent="0.2"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</row>
    <row r="76" spans="24:38" s="7" customFormat="1" ht="10.5" x14ac:dyDescent="0.2"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</row>
    <row r="77" spans="24:38" s="7" customFormat="1" ht="10.5" x14ac:dyDescent="0.2"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</row>
    <row r="78" spans="24:38" s="7" customFormat="1" ht="10.5" x14ac:dyDescent="0.2"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</row>
  </sheetData>
  <mergeCells count="25">
    <mergeCell ref="L7:L8"/>
    <mergeCell ref="M7:M8"/>
    <mergeCell ref="N7:N8"/>
    <mergeCell ref="O7:O8"/>
    <mergeCell ref="G7:G8"/>
    <mergeCell ref="H7:H8"/>
    <mergeCell ref="I7:I8"/>
    <mergeCell ref="J7:J8"/>
    <mergeCell ref="K7:K8"/>
    <mergeCell ref="A3:AL3"/>
    <mergeCell ref="A2:AL2"/>
    <mergeCell ref="A5:AL5"/>
    <mergeCell ref="A6:AL6"/>
    <mergeCell ref="A11:L11"/>
    <mergeCell ref="P7:P8"/>
    <mergeCell ref="Q7:Q8"/>
    <mergeCell ref="R7:R8"/>
    <mergeCell ref="A4:AL4"/>
    <mergeCell ref="X7:AL7"/>
    <mergeCell ref="A7:A8"/>
    <mergeCell ref="B7:B8"/>
    <mergeCell ref="C7:C8"/>
    <mergeCell ref="D7:D8"/>
    <mergeCell ref="E7:E8"/>
    <mergeCell ref="F7:F8"/>
  </mergeCells>
  <pageMargins left="0" right="0" top="0.39370078740157483" bottom="0.39370078740157483" header="0.31496062992125984" footer="0.31496062992125984"/>
  <pageSetup paperSize="9" scale="88" orientation="landscape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11"/>
  <sheetViews>
    <sheetView tabSelected="1" topLeftCell="A10" zoomScaleNormal="100" workbookViewId="0">
      <selection activeCell="L19" sqref="L19"/>
    </sheetView>
  </sheetViews>
  <sheetFormatPr defaultRowHeight="15.75" x14ac:dyDescent="0.25"/>
  <cols>
    <col min="1" max="1" width="2.875" customWidth="1"/>
    <col min="2" max="2" width="2.75" customWidth="1"/>
    <col min="3" max="3" width="6.125" customWidth="1"/>
    <col min="4" max="4" width="7" customWidth="1"/>
    <col min="5" max="5" width="7.375" customWidth="1"/>
    <col min="7" max="7" width="6.375" customWidth="1"/>
    <col min="8" max="8" width="6.875" customWidth="1"/>
    <col min="10" max="10" width="5.875" customWidth="1"/>
    <col min="11" max="11" width="3.875" customWidth="1"/>
    <col min="12" max="12" width="7.5" customWidth="1"/>
    <col min="13" max="13" width="7.5" style="3" customWidth="1"/>
    <col min="14" max="14" width="5.75" customWidth="1"/>
    <col min="15" max="15" width="8.125" customWidth="1"/>
    <col min="16" max="16" width="4.25" customWidth="1"/>
    <col min="17" max="17" width="8.5" hidden="1" customWidth="1"/>
    <col min="18" max="18" width="10.375" hidden="1" customWidth="1"/>
    <col min="19" max="19" width="0" hidden="1" customWidth="1"/>
    <col min="20" max="20" width="13.375" hidden="1" customWidth="1"/>
    <col min="21" max="23" width="0" hidden="1" customWidth="1"/>
    <col min="24" max="24" width="4.375" style="92" customWidth="1"/>
    <col min="25" max="25" width="3.25" style="92" customWidth="1"/>
    <col min="26" max="26" width="4.375" style="92" customWidth="1"/>
    <col min="27" max="27" width="3.5" style="92" customWidth="1"/>
    <col min="28" max="28" width="3.625" style="92" customWidth="1"/>
    <col min="29" max="29" width="4.5" style="92" customWidth="1"/>
    <col min="30" max="30" width="3.625" style="92" customWidth="1"/>
    <col min="31" max="32" width="5" style="92" customWidth="1"/>
    <col min="33" max="33" width="3.25" style="92" customWidth="1"/>
    <col min="34" max="34" width="3.375" style="92" customWidth="1"/>
    <col min="35" max="35" width="5" style="92" customWidth="1"/>
    <col min="36" max="36" width="4.375" style="92" customWidth="1"/>
    <col min="37" max="37" width="3.25" style="92" customWidth="1"/>
    <col min="38" max="38" width="3.625" style="92" customWidth="1"/>
  </cols>
  <sheetData>
    <row r="1" spans="1:40" x14ac:dyDescent="0.25">
      <c r="B1" s="2"/>
      <c r="C1" s="86" t="s">
        <v>376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40" s="4" customFormat="1" x14ac:dyDescent="0.25">
      <c r="A2" s="105" t="s">
        <v>401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</row>
    <row r="3" spans="1:40" s="4" customFormat="1" x14ac:dyDescent="0.25">
      <c r="A3" s="126" t="s">
        <v>362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</row>
    <row r="4" spans="1:40" s="4" customFormat="1" x14ac:dyDescent="0.25">
      <c r="A4" s="126" t="s">
        <v>399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</row>
    <row r="5" spans="1:40" s="4" customFormat="1" x14ac:dyDescent="0.25">
      <c r="A5" s="126" t="s">
        <v>367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</row>
    <row r="6" spans="1:40" x14ac:dyDescent="0.25">
      <c r="A6" s="106" t="s">
        <v>400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</row>
    <row r="7" spans="1:40" s="7" customFormat="1" ht="15.75" customHeight="1" x14ac:dyDescent="0.2">
      <c r="A7" s="113" t="s">
        <v>0</v>
      </c>
      <c r="B7" s="113" t="s">
        <v>1</v>
      </c>
      <c r="C7" s="113" t="s">
        <v>2</v>
      </c>
      <c r="D7" s="113" t="s">
        <v>3</v>
      </c>
      <c r="E7" s="113" t="s">
        <v>4</v>
      </c>
      <c r="F7" s="113" t="s">
        <v>5</v>
      </c>
      <c r="G7" s="113" t="s">
        <v>6</v>
      </c>
      <c r="H7" s="113" t="s">
        <v>7</v>
      </c>
      <c r="I7" s="114" t="s">
        <v>8</v>
      </c>
      <c r="J7" s="114" t="s">
        <v>9</v>
      </c>
      <c r="K7" s="113" t="s">
        <v>10</v>
      </c>
      <c r="L7" s="114" t="s">
        <v>11</v>
      </c>
      <c r="M7" s="115" t="s">
        <v>398</v>
      </c>
      <c r="N7" s="116" t="s">
        <v>397</v>
      </c>
      <c r="O7" s="110" t="s">
        <v>12</v>
      </c>
      <c r="P7" s="110" t="s">
        <v>13</v>
      </c>
      <c r="Q7" s="111" t="s">
        <v>337</v>
      </c>
      <c r="R7" s="111" t="s">
        <v>339</v>
      </c>
      <c r="S7" s="6"/>
      <c r="T7" s="6"/>
      <c r="U7" s="6"/>
      <c r="V7" s="6"/>
      <c r="W7" s="6"/>
      <c r="X7" s="112" t="s">
        <v>396</v>
      </c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</row>
    <row r="8" spans="1:40" s="7" customFormat="1" ht="63.75" customHeight="1" x14ac:dyDescent="0.2">
      <c r="A8" s="113"/>
      <c r="B8" s="113"/>
      <c r="C8" s="113"/>
      <c r="D8" s="113"/>
      <c r="E8" s="113"/>
      <c r="F8" s="113"/>
      <c r="G8" s="113"/>
      <c r="H8" s="113"/>
      <c r="I8" s="114"/>
      <c r="J8" s="114"/>
      <c r="K8" s="113"/>
      <c r="L8" s="114"/>
      <c r="M8" s="115"/>
      <c r="N8" s="116"/>
      <c r="O8" s="110"/>
      <c r="P8" s="110"/>
      <c r="Q8" s="111"/>
      <c r="R8" s="111"/>
      <c r="S8" s="8" t="s">
        <v>340</v>
      </c>
      <c r="T8" s="6"/>
      <c r="U8" s="6"/>
      <c r="V8" s="6"/>
      <c r="W8" s="102"/>
      <c r="X8" s="93" t="s">
        <v>382</v>
      </c>
      <c r="Y8" s="93" t="s">
        <v>383</v>
      </c>
      <c r="Z8" s="93" t="s">
        <v>384</v>
      </c>
      <c r="AA8" s="93" t="s">
        <v>385</v>
      </c>
      <c r="AB8" s="93" t="s">
        <v>386</v>
      </c>
      <c r="AC8" s="93" t="s">
        <v>387</v>
      </c>
      <c r="AD8" s="93" t="s">
        <v>388</v>
      </c>
      <c r="AE8" s="93" t="s">
        <v>389</v>
      </c>
      <c r="AF8" s="93" t="s">
        <v>390</v>
      </c>
      <c r="AG8" s="93" t="s">
        <v>391</v>
      </c>
      <c r="AH8" s="93" t="s">
        <v>392</v>
      </c>
      <c r="AI8" s="93" t="s">
        <v>393</v>
      </c>
      <c r="AJ8" s="93" t="s">
        <v>394</v>
      </c>
      <c r="AK8" s="93" t="s">
        <v>395</v>
      </c>
      <c r="AL8" s="93" t="s">
        <v>381</v>
      </c>
    </row>
    <row r="9" spans="1:40" s="7" customFormat="1" ht="42" x14ac:dyDescent="0.2">
      <c r="A9" s="60">
        <v>1</v>
      </c>
      <c r="B9" s="60">
        <v>3</v>
      </c>
      <c r="C9" s="61" t="s">
        <v>279</v>
      </c>
      <c r="D9" s="61" t="s">
        <v>280</v>
      </c>
      <c r="E9" s="62" t="s">
        <v>281</v>
      </c>
      <c r="F9" s="62" t="s">
        <v>282</v>
      </c>
      <c r="G9" s="62" t="s">
        <v>27</v>
      </c>
      <c r="H9" s="62" t="s">
        <v>283</v>
      </c>
      <c r="I9" s="62" t="s">
        <v>284</v>
      </c>
      <c r="J9" s="62" t="s">
        <v>285</v>
      </c>
      <c r="K9" s="62" t="s">
        <v>31</v>
      </c>
      <c r="L9" s="63">
        <v>9123</v>
      </c>
      <c r="M9" s="63">
        <v>9122</v>
      </c>
      <c r="N9" s="63">
        <v>6000</v>
      </c>
      <c r="O9" s="63">
        <f>N9*M9</f>
        <v>54732000</v>
      </c>
      <c r="P9" s="62" t="s">
        <v>257</v>
      </c>
      <c r="Q9" s="56">
        <v>9123</v>
      </c>
      <c r="R9" s="64">
        <f>Q9*N9</f>
        <v>54738000</v>
      </c>
      <c r="S9" s="65" t="s">
        <v>365</v>
      </c>
      <c r="T9" s="45">
        <v>9123</v>
      </c>
      <c r="U9" s="46" t="s">
        <v>284</v>
      </c>
      <c r="V9" s="46" t="s">
        <v>345</v>
      </c>
      <c r="W9" s="103">
        <v>41752.360023148147</v>
      </c>
      <c r="X9" s="94">
        <v>0</v>
      </c>
      <c r="Y9" s="94">
        <v>0</v>
      </c>
      <c r="Z9" s="94">
        <v>5000</v>
      </c>
      <c r="AA9" s="94">
        <v>0</v>
      </c>
      <c r="AB9" s="94">
        <v>0</v>
      </c>
      <c r="AC9" s="94">
        <v>0</v>
      </c>
      <c r="AD9" s="94">
        <v>0</v>
      </c>
      <c r="AE9" s="94">
        <v>0</v>
      </c>
      <c r="AF9" s="94">
        <v>0</v>
      </c>
      <c r="AG9" s="94">
        <v>0</v>
      </c>
      <c r="AH9" s="94">
        <v>0</v>
      </c>
      <c r="AI9" s="94">
        <v>0</v>
      </c>
      <c r="AJ9" s="94">
        <v>1000</v>
      </c>
      <c r="AK9" s="94">
        <v>0</v>
      </c>
      <c r="AL9" s="94">
        <v>0</v>
      </c>
      <c r="AM9" s="59">
        <f>SUM(X9:AL9)</f>
        <v>6000</v>
      </c>
      <c r="AN9" s="59">
        <f>AM9-N9</f>
        <v>0</v>
      </c>
    </row>
    <row r="10" spans="1:40" s="7" customFormat="1" ht="42" x14ac:dyDescent="0.2">
      <c r="A10" s="60">
        <v>2</v>
      </c>
      <c r="B10" s="60">
        <v>4</v>
      </c>
      <c r="C10" s="61" t="s">
        <v>279</v>
      </c>
      <c r="D10" s="61" t="s">
        <v>280</v>
      </c>
      <c r="E10" s="62" t="s">
        <v>286</v>
      </c>
      <c r="F10" s="62" t="s">
        <v>287</v>
      </c>
      <c r="G10" s="62" t="s">
        <v>88</v>
      </c>
      <c r="H10" s="62" t="s">
        <v>288</v>
      </c>
      <c r="I10" s="62" t="s">
        <v>289</v>
      </c>
      <c r="J10" s="62" t="s">
        <v>130</v>
      </c>
      <c r="K10" s="62" t="s">
        <v>22</v>
      </c>
      <c r="L10" s="63">
        <v>22761</v>
      </c>
      <c r="M10" s="63">
        <v>22761</v>
      </c>
      <c r="N10" s="63">
        <v>1600</v>
      </c>
      <c r="O10" s="63">
        <f t="shared" ref="O10:O14" si="0">N10*M10</f>
        <v>36417600</v>
      </c>
      <c r="P10" s="62" t="s">
        <v>257</v>
      </c>
      <c r="Q10" s="63">
        <v>22761</v>
      </c>
      <c r="R10" s="64">
        <f t="shared" ref="R10:R14" si="1">Q10*N10</f>
        <v>36417600</v>
      </c>
      <c r="S10" s="65" t="s">
        <v>365</v>
      </c>
      <c r="T10" s="45">
        <v>22761</v>
      </c>
      <c r="U10" s="66" t="s">
        <v>346</v>
      </c>
      <c r="V10" s="66" t="s">
        <v>345</v>
      </c>
      <c r="W10" s="103">
        <v>42038.647662037038</v>
      </c>
      <c r="X10" s="94">
        <v>70</v>
      </c>
      <c r="Y10" s="94">
        <v>0</v>
      </c>
      <c r="Z10" s="94">
        <v>0</v>
      </c>
      <c r="AA10" s="94">
        <v>0</v>
      </c>
      <c r="AB10" s="94">
        <v>0</v>
      </c>
      <c r="AC10" s="94">
        <v>0</v>
      </c>
      <c r="AD10" s="94">
        <v>0</v>
      </c>
      <c r="AE10" s="94">
        <v>0</v>
      </c>
      <c r="AF10" s="94">
        <v>1500</v>
      </c>
      <c r="AG10" s="94">
        <v>0</v>
      </c>
      <c r="AH10" s="94">
        <v>0</v>
      </c>
      <c r="AI10" s="94">
        <v>0</v>
      </c>
      <c r="AJ10" s="94">
        <v>30</v>
      </c>
      <c r="AK10" s="94">
        <v>0</v>
      </c>
      <c r="AL10" s="94">
        <v>0</v>
      </c>
      <c r="AM10" s="59">
        <f t="shared" ref="AM10:AM14" si="2">SUM(X10:AL10)</f>
        <v>1600</v>
      </c>
      <c r="AN10" s="59">
        <f t="shared" ref="AN10:AN14" si="3">AM10-N10</f>
        <v>0</v>
      </c>
    </row>
    <row r="11" spans="1:40" s="7" customFormat="1" ht="52.5" x14ac:dyDescent="0.2">
      <c r="A11" s="60">
        <v>3</v>
      </c>
      <c r="B11" s="60">
        <v>5</v>
      </c>
      <c r="C11" s="61" t="s">
        <v>290</v>
      </c>
      <c r="D11" s="61" t="s">
        <v>291</v>
      </c>
      <c r="E11" s="62" t="s">
        <v>292</v>
      </c>
      <c r="F11" s="62" t="s">
        <v>293</v>
      </c>
      <c r="G11" s="62" t="s">
        <v>88</v>
      </c>
      <c r="H11" s="62" t="s">
        <v>294</v>
      </c>
      <c r="I11" s="62" t="s">
        <v>295</v>
      </c>
      <c r="J11" s="62" t="s">
        <v>296</v>
      </c>
      <c r="K11" s="62" t="s">
        <v>31</v>
      </c>
      <c r="L11" s="63">
        <v>675</v>
      </c>
      <c r="M11" s="63">
        <v>674</v>
      </c>
      <c r="N11" s="63">
        <v>100000</v>
      </c>
      <c r="O11" s="63">
        <f t="shared" si="0"/>
        <v>67400000</v>
      </c>
      <c r="P11" s="62" t="s">
        <v>257</v>
      </c>
      <c r="Q11" s="23">
        <v>675</v>
      </c>
      <c r="R11" s="64">
        <f t="shared" si="1"/>
        <v>67500000</v>
      </c>
      <c r="S11" s="65" t="s">
        <v>365</v>
      </c>
      <c r="T11" s="45">
        <v>675</v>
      </c>
      <c r="U11" s="46" t="s">
        <v>347</v>
      </c>
      <c r="V11" s="46" t="s">
        <v>345</v>
      </c>
      <c r="W11" s="103">
        <v>42048.651446759257</v>
      </c>
      <c r="X11" s="94">
        <v>0</v>
      </c>
      <c r="Y11" s="94">
        <v>0</v>
      </c>
      <c r="Z11" s="94">
        <v>0</v>
      </c>
      <c r="AA11" s="94">
        <v>0</v>
      </c>
      <c r="AB11" s="94">
        <v>0</v>
      </c>
      <c r="AC11" s="94">
        <v>0</v>
      </c>
      <c r="AD11" s="94">
        <v>0</v>
      </c>
      <c r="AE11" s="94">
        <v>30000</v>
      </c>
      <c r="AF11" s="94">
        <v>50000</v>
      </c>
      <c r="AG11" s="94">
        <v>0</v>
      </c>
      <c r="AH11" s="94">
        <v>0</v>
      </c>
      <c r="AI11" s="94">
        <v>20000</v>
      </c>
      <c r="AJ11" s="94">
        <v>0</v>
      </c>
      <c r="AK11" s="94">
        <v>0</v>
      </c>
      <c r="AL11" s="94">
        <v>0</v>
      </c>
      <c r="AM11" s="59">
        <f t="shared" si="2"/>
        <v>100000</v>
      </c>
      <c r="AN11" s="59">
        <f t="shared" si="3"/>
        <v>0</v>
      </c>
    </row>
    <row r="12" spans="1:40" s="7" customFormat="1" ht="42" x14ac:dyDescent="0.2">
      <c r="A12" s="60">
        <v>4</v>
      </c>
      <c r="B12" s="60">
        <v>31</v>
      </c>
      <c r="C12" s="61" t="s">
        <v>297</v>
      </c>
      <c r="D12" s="61" t="s">
        <v>298</v>
      </c>
      <c r="E12" s="62" t="s">
        <v>176</v>
      </c>
      <c r="F12" s="62" t="s">
        <v>299</v>
      </c>
      <c r="G12" s="62" t="s">
        <v>157</v>
      </c>
      <c r="H12" s="62" t="s">
        <v>300</v>
      </c>
      <c r="I12" s="62" t="s">
        <v>301</v>
      </c>
      <c r="J12" s="62" t="s">
        <v>153</v>
      </c>
      <c r="K12" s="62" t="s">
        <v>31</v>
      </c>
      <c r="L12" s="63">
        <v>10349</v>
      </c>
      <c r="M12" s="63">
        <v>10349</v>
      </c>
      <c r="N12" s="63">
        <v>1900</v>
      </c>
      <c r="O12" s="63">
        <f t="shared" si="0"/>
        <v>19663100</v>
      </c>
      <c r="P12" s="62" t="s">
        <v>257</v>
      </c>
      <c r="Q12" s="63">
        <v>10349</v>
      </c>
      <c r="R12" s="64">
        <f t="shared" si="1"/>
        <v>19663100</v>
      </c>
      <c r="S12" s="65" t="s">
        <v>365</v>
      </c>
      <c r="T12" s="67">
        <v>10349</v>
      </c>
      <c r="U12" s="46" t="s">
        <v>348</v>
      </c>
      <c r="V12" s="46" t="s">
        <v>345</v>
      </c>
      <c r="W12" s="103">
        <v>42300.590740740743</v>
      </c>
      <c r="X12" s="94">
        <v>0</v>
      </c>
      <c r="Y12" s="94">
        <v>0</v>
      </c>
      <c r="Z12" s="94">
        <v>0</v>
      </c>
      <c r="AA12" s="94">
        <v>0</v>
      </c>
      <c r="AB12" s="94">
        <v>0</v>
      </c>
      <c r="AC12" s="94">
        <v>0</v>
      </c>
      <c r="AD12" s="94">
        <v>0</v>
      </c>
      <c r="AE12" s="94">
        <v>0</v>
      </c>
      <c r="AF12" s="94">
        <v>0</v>
      </c>
      <c r="AG12" s="94">
        <v>0</v>
      </c>
      <c r="AH12" s="94">
        <v>0</v>
      </c>
      <c r="AI12" s="94">
        <v>0</v>
      </c>
      <c r="AJ12" s="94">
        <v>1900</v>
      </c>
      <c r="AK12" s="94">
        <v>0</v>
      </c>
      <c r="AL12" s="94">
        <v>0</v>
      </c>
      <c r="AM12" s="59">
        <f t="shared" si="2"/>
        <v>1900</v>
      </c>
      <c r="AN12" s="59">
        <f t="shared" si="3"/>
        <v>0</v>
      </c>
    </row>
    <row r="13" spans="1:40" s="7" customFormat="1" ht="73.5" x14ac:dyDescent="0.2">
      <c r="A13" s="60">
        <v>5</v>
      </c>
      <c r="B13" s="60">
        <v>32</v>
      </c>
      <c r="C13" s="61" t="s">
        <v>302</v>
      </c>
      <c r="D13" s="61" t="s">
        <v>303</v>
      </c>
      <c r="E13" s="62" t="s">
        <v>304</v>
      </c>
      <c r="F13" s="62" t="s">
        <v>305</v>
      </c>
      <c r="G13" s="62" t="s">
        <v>27</v>
      </c>
      <c r="H13" s="62" t="s">
        <v>306</v>
      </c>
      <c r="I13" s="62" t="s">
        <v>307</v>
      </c>
      <c r="J13" s="62" t="s">
        <v>153</v>
      </c>
      <c r="K13" s="62" t="s">
        <v>71</v>
      </c>
      <c r="L13" s="63">
        <v>10323589</v>
      </c>
      <c r="M13" s="63">
        <v>10323588</v>
      </c>
      <c r="N13" s="63">
        <v>10</v>
      </c>
      <c r="O13" s="63">
        <f t="shared" si="0"/>
        <v>103235880</v>
      </c>
      <c r="P13" s="62" t="s">
        <v>257</v>
      </c>
      <c r="Q13" s="68">
        <v>10323588</v>
      </c>
      <c r="R13" s="64">
        <f t="shared" si="1"/>
        <v>103235880</v>
      </c>
      <c r="S13" s="65" t="s">
        <v>365</v>
      </c>
      <c r="T13" s="45">
        <v>10323589</v>
      </c>
      <c r="U13" s="46" t="s">
        <v>349</v>
      </c>
      <c r="V13" s="46" t="s">
        <v>345</v>
      </c>
      <c r="W13" s="89">
        <v>42619.59815972222</v>
      </c>
      <c r="X13" s="94">
        <v>10</v>
      </c>
      <c r="Y13" s="94">
        <v>0</v>
      </c>
      <c r="Z13" s="94">
        <v>0</v>
      </c>
      <c r="AA13" s="94">
        <v>0</v>
      </c>
      <c r="AB13" s="94">
        <v>0</v>
      </c>
      <c r="AC13" s="94">
        <v>0</v>
      </c>
      <c r="AD13" s="94">
        <v>0</v>
      </c>
      <c r="AE13" s="94">
        <v>0</v>
      </c>
      <c r="AF13" s="94">
        <v>0</v>
      </c>
      <c r="AG13" s="94">
        <v>0</v>
      </c>
      <c r="AH13" s="94">
        <v>0</v>
      </c>
      <c r="AI13" s="94">
        <v>0</v>
      </c>
      <c r="AJ13" s="94">
        <v>0</v>
      </c>
      <c r="AK13" s="94">
        <v>0</v>
      </c>
      <c r="AL13" s="94">
        <v>0</v>
      </c>
      <c r="AM13" s="59">
        <f t="shared" si="2"/>
        <v>10</v>
      </c>
      <c r="AN13" s="59">
        <f t="shared" si="3"/>
        <v>0</v>
      </c>
    </row>
    <row r="14" spans="1:40" s="7" customFormat="1" ht="52.5" x14ac:dyDescent="0.2">
      <c r="A14" s="60">
        <v>6</v>
      </c>
      <c r="B14" s="69">
        <v>56</v>
      </c>
      <c r="C14" s="70" t="s">
        <v>308</v>
      </c>
      <c r="D14" s="61" t="s">
        <v>309</v>
      </c>
      <c r="E14" s="40" t="s">
        <v>310</v>
      </c>
      <c r="F14" s="40" t="s">
        <v>311</v>
      </c>
      <c r="G14" s="62" t="s">
        <v>27</v>
      </c>
      <c r="H14" s="40" t="s">
        <v>312</v>
      </c>
      <c r="I14" s="40" t="s">
        <v>313</v>
      </c>
      <c r="J14" s="40" t="s">
        <v>314</v>
      </c>
      <c r="K14" s="40" t="s">
        <v>315</v>
      </c>
      <c r="L14" s="71">
        <v>116633</v>
      </c>
      <c r="M14" s="71">
        <v>116632</v>
      </c>
      <c r="N14" s="71">
        <v>3010</v>
      </c>
      <c r="O14" s="63">
        <f t="shared" si="0"/>
        <v>351062320</v>
      </c>
      <c r="P14" s="40" t="s">
        <v>257</v>
      </c>
      <c r="Q14" s="23">
        <v>116632</v>
      </c>
      <c r="R14" s="64">
        <f t="shared" si="1"/>
        <v>351062320</v>
      </c>
      <c r="S14" s="65" t="s">
        <v>365</v>
      </c>
      <c r="T14" s="67">
        <v>116633</v>
      </c>
      <c r="U14" s="46" t="s">
        <v>350</v>
      </c>
      <c r="V14" s="46" t="s">
        <v>345</v>
      </c>
      <c r="W14" s="103">
        <v>42293.655127314814</v>
      </c>
      <c r="X14" s="94">
        <v>2600</v>
      </c>
      <c r="Y14" s="94">
        <v>0</v>
      </c>
      <c r="Z14" s="94">
        <v>0</v>
      </c>
      <c r="AA14" s="94">
        <v>0</v>
      </c>
      <c r="AB14" s="94">
        <v>0</v>
      </c>
      <c r="AC14" s="94">
        <v>300</v>
      </c>
      <c r="AD14" s="94">
        <v>0</v>
      </c>
      <c r="AE14" s="94">
        <v>0</v>
      </c>
      <c r="AF14" s="94">
        <v>0</v>
      </c>
      <c r="AG14" s="94">
        <v>0</v>
      </c>
      <c r="AH14" s="94">
        <v>0</v>
      </c>
      <c r="AI14" s="94">
        <v>0</v>
      </c>
      <c r="AJ14" s="94">
        <v>60</v>
      </c>
      <c r="AK14" s="94">
        <v>0</v>
      </c>
      <c r="AL14" s="94">
        <v>50</v>
      </c>
      <c r="AM14" s="59">
        <f t="shared" si="2"/>
        <v>3010</v>
      </c>
      <c r="AN14" s="59">
        <f t="shared" si="3"/>
        <v>0</v>
      </c>
    </row>
    <row r="15" spans="1:40" s="7" customFormat="1" ht="10.5" x14ac:dyDescent="0.2">
      <c r="A15" s="123" t="s">
        <v>377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5"/>
      <c r="O15" s="72">
        <f>SUM(O9:O14)</f>
        <v>632510900</v>
      </c>
      <c r="P15" s="73"/>
      <c r="Q15" s="73"/>
      <c r="R15" s="74">
        <f>SUM(R9:R14)</f>
        <v>632616900</v>
      </c>
      <c r="S15" s="75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</row>
    <row r="16" spans="1:40" s="7" customFormat="1" ht="10.5" x14ac:dyDescent="0.2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76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</row>
    <row r="17" spans="1:38" s="7" customFormat="1" ht="10.5" x14ac:dyDescent="0.2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</row>
    <row r="18" spans="1:38" s="7" customFormat="1" ht="10.5" x14ac:dyDescent="0.2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</row>
    <row r="19" spans="1:38" s="7" customFormat="1" ht="10.5" x14ac:dyDescent="0.2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</row>
    <row r="20" spans="1:38" s="7" customFormat="1" ht="10.5" x14ac:dyDescent="0.2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</row>
    <row r="21" spans="1:38" s="7" customFormat="1" ht="10.5" x14ac:dyDescent="0.2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</row>
    <row r="22" spans="1:38" s="7" customFormat="1" ht="10.5" x14ac:dyDescent="0.2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</row>
    <row r="23" spans="1:38" s="7" customFormat="1" ht="10.5" x14ac:dyDescent="0.2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</row>
    <row r="24" spans="1:38" s="7" customFormat="1" ht="10.5" x14ac:dyDescent="0.2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</row>
    <row r="25" spans="1:38" s="7" customFormat="1" ht="10.5" x14ac:dyDescent="0.2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</row>
    <row r="26" spans="1:38" s="7" customFormat="1" ht="10.5" x14ac:dyDescent="0.2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</row>
    <row r="27" spans="1:38" s="7" customFormat="1" ht="10.5" x14ac:dyDescent="0.2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</row>
    <row r="28" spans="1:38" s="7" customFormat="1" ht="10.5" x14ac:dyDescent="0.2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</row>
    <row r="29" spans="1:38" s="7" customFormat="1" ht="10.5" x14ac:dyDescent="0.2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</row>
    <row r="30" spans="1:38" s="7" customFormat="1" ht="10.5" x14ac:dyDescent="0.2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</row>
    <row r="31" spans="1:38" s="7" customFormat="1" ht="10.5" x14ac:dyDescent="0.2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</row>
    <row r="32" spans="1:38" s="7" customFormat="1" ht="10.5" x14ac:dyDescent="0.2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</row>
    <row r="33" spans="1:38" s="7" customFormat="1" ht="10.5" x14ac:dyDescent="0.2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</row>
    <row r="34" spans="1:38" s="7" customFormat="1" ht="10.5" x14ac:dyDescent="0.2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</row>
    <row r="35" spans="1:38" s="7" customFormat="1" ht="10.5" x14ac:dyDescent="0.2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</row>
    <row r="36" spans="1:38" s="7" customFormat="1" ht="10.5" x14ac:dyDescent="0.2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</row>
    <row r="37" spans="1:38" s="7" customFormat="1" ht="10.5" x14ac:dyDescent="0.2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</row>
    <row r="38" spans="1:38" s="7" customFormat="1" ht="10.5" x14ac:dyDescent="0.2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</row>
    <row r="39" spans="1:38" s="7" customFormat="1" ht="10.5" x14ac:dyDescent="0.2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</row>
    <row r="40" spans="1:38" s="7" customFormat="1" ht="10.5" x14ac:dyDescent="0.2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</row>
    <row r="41" spans="1:38" s="7" customFormat="1" ht="10.5" x14ac:dyDescent="0.2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</row>
    <row r="42" spans="1:38" s="7" customFormat="1" ht="10.5" x14ac:dyDescent="0.2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</row>
    <row r="43" spans="1:38" s="7" customFormat="1" ht="10.5" x14ac:dyDescent="0.2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</row>
    <row r="44" spans="1:38" s="7" customFormat="1" ht="10.5" x14ac:dyDescent="0.2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</row>
    <row r="45" spans="1:38" s="7" customFormat="1" ht="10.5" x14ac:dyDescent="0.2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</row>
    <row r="46" spans="1:38" s="7" customFormat="1" ht="10.5" x14ac:dyDescent="0.2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</row>
    <row r="47" spans="1:38" s="7" customFormat="1" ht="10.5" x14ac:dyDescent="0.2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</row>
    <row r="48" spans="1:38" s="7" customFormat="1" ht="10.5" x14ac:dyDescent="0.2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</row>
    <row r="49" spans="1:38" s="7" customFormat="1" ht="10.5" x14ac:dyDescent="0.2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</row>
    <row r="50" spans="1:38" s="7" customFormat="1" ht="10.5" x14ac:dyDescent="0.2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</row>
    <row r="51" spans="1:38" s="7" customFormat="1" ht="10.5" x14ac:dyDescent="0.2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</row>
    <row r="52" spans="1:38" s="7" customFormat="1" ht="10.5" x14ac:dyDescent="0.2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</row>
    <row r="53" spans="1:38" s="7" customFormat="1" ht="10.5" x14ac:dyDescent="0.2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</row>
    <row r="54" spans="1:38" s="7" customFormat="1" ht="10.5" x14ac:dyDescent="0.2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</row>
    <row r="55" spans="1:38" s="7" customFormat="1" ht="10.5" x14ac:dyDescent="0.2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</row>
    <row r="56" spans="1:38" s="7" customFormat="1" ht="10.5" x14ac:dyDescent="0.2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</row>
    <row r="57" spans="1:38" s="7" customFormat="1" ht="10.5" x14ac:dyDescent="0.2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</row>
    <row r="58" spans="1:38" s="7" customFormat="1" ht="10.5" x14ac:dyDescent="0.2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</row>
    <row r="59" spans="1:38" s="7" customFormat="1" ht="10.5" x14ac:dyDescent="0.2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</row>
    <row r="60" spans="1:38" s="7" customFormat="1" ht="10.5" x14ac:dyDescent="0.2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</row>
    <row r="61" spans="1:38" s="7" customFormat="1" ht="10.5" x14ac:dyDescent="0.2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</row>
    <row r="62" spans="1:38" s="7" customFormat="1" ht="10.5" x14ac:dyDescent="0.2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</row>
    <row r="63" spans="1:38" s="7" customFormat="1" ht="10.5" x14ac:dyDescent="0.2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</row>
    <row r="64" spans="1:38" s="7" customFormat="1" ht="10.5" x14ac:dyDescent="0.2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</row>
    <row r="65" spans="1:38" s="7" customFormat="1" ht="10.5" x14ac:dyDescent="0.2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</row>
    <row r="66" spans="1:38" s="7" customFormat="1" ht="10.5" x14ac:dyDescent="0.2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</row>
    <row r="67" spans="1:38" s="7" customFormat="1" ht="10.5" x14ac:dyDescent="0.2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</row>
    <row r="68" spans="1:38" s="7" customFormat="1" ht="10.5" x14ac:dyDescent="0.2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</row>
    <row r="69" spans="1:38" s="7" customFormat="1" ht="10.5" x14ac:dyDescent="0.2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</row>
    <row r="70" spans="1:38" s="7" customFormat="1" ht="10.5" x14ac:dyDescent="0.2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</row>
    <row r="71" spans="1:38" s="7" customFormat="1" ht="10.5" x14ac:dyDescent="0.2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</row>
    <row r="72" spans="1:38" s="7" customFormat="1" ht="10.5" x14ac:dyDescent="0.2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</row>
    <row r="73" spans="1:38" s="7" customFormat="1" ht="10.5" x14ac:dyDescent="0.2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</row>
    <row r="74" spans="1:38" s="7" customFormat="1" ht="10.5" x14ac:dyDescent="0.2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</row>
    <row r="75" spans="1:38" s="7" customFormat="1" ht="10.5" x14ac:dyDescent="0.2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</row>
    <row r="76" spans="1:38" s="7" customFormat="1" ht="10.5" x14ac:dyDescent="0.2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</row>
    <row r="77" spans="1:38" s="7" customFormat="1" ht="10.5" x14ac:dyDescent="0.2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</row>
    <row r="78" spans="1:38" s="7" customFormat="1" ht="10.5" x14ac:dyDescent="0.2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</row>
    <row r="79" spans="1:38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38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1:18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1:18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1:18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1:18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8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8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1:18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1:18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1:18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1:18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1:18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1:18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1:18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1:18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1:18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1:18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1:18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18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18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1:18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1:18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1:18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1:18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1:18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1:18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1:18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1:18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1:18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1:18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1:18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1:18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1:18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1:18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1:18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1:18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1:18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1:18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1:18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1:18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spans="1:18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1:18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spans="1:18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1:18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</row>
    <row r="140" spans="1:18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spans="1:18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1:18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1:18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spans="1:18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1:18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1:18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1:18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1:18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1:18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1:18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1:18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1:18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1:18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1:18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1:18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1:18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1:18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1:18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1:18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1:18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1:18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1:18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1:18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1:18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1:18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1:18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1:18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1:18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1:18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1:18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1:18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1:18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1:18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1:18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1:18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1:18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1:18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1:18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1:18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1:18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1:18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1:18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1:18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1:18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1:18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1:18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1:18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1:18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1:18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1:18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spans="1:18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spans="1:18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1:18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 spans="1:18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spans="1:18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spans="1:18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spans="1:18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198" spans="1:18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</row>
    <row r="199" spans="1:18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</row>
    <row r="200" spans="1:18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</row>
    <row r="201" spans="1:18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</row>
    <row r="202" spans="1:18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</row>
    <row r="203" spans="1:18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</row>
    <row r="204" spans="1:18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</row>
    <row r="205" spans="1:18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</row>
    <row r="206" spans="1:18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</row>
    <row r="207" spans="1:18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</row>
    <row r="208" spans="1:18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</row>
    <row r="209" spans="1:18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</row>
    <row r="210" spans="1:18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</row>
    <row r="211" spans="1:18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</sheetData>
  <mergeCells count="25">
    <mergeCell ref="X7:AL7"/>
    <mergeCell ref="A4:AL4"/>
    <mergeCell ref="A3:AL3"/>
    <mergeCell ref="A2:AL2"/>
    <mergeCell ref="A5:AL5"/>
    <mergeCell ref="A6:AL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A15:N15"/>
    <mergeCell ref="P7:P8"/>
    <mergeCell ref="Q7:Q8"/>
    <mergeCell ref="R7:R8"/>
    <mergeCell ref="K7:K8"/>
    <mergeCell ref="L7:L8"/>
    <mergeCell ref="M7:M8"/>
    <mergeCell ref="N7:N8"/>
    <mergeCell ref="O7:O8"/>
  </mergeCells>
  <pageMargins left="0" right="0" top="0.39370078740157483" bottom="0.39370078740157483" header="0.31496062992125984" footer="0.31496062992125984"/>
  <pageSetup paperSize="9" scale="83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1, Bến tre</vt:lpstr>
      <vt:lpstr>2, DL TW2</vt:lpstr>
      <vt:lpstr>3, CPC1</vt:lpstr>
      <vt:lpstr> 4, Thiên Thảo</vt:lpstr>
      <vt:lpstr> 5, Bình dương</vt:lpstr>
      <vt:lpstr>'2, DL TW2'!Print_Titles</vt:lpstr>
      <vt:lpstr>'3, CPC1'!Print_Titles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Nguyen Quoc Vu</cp:lastModifiedBy>
  <cp:lastPrinted>2018-02-07T02:37:25Z</cp:lastPrinted>
  <dcterms:created xsi:type="dcterms:W3CDTF">2018-01-21T03:23:04Z</dcterms:created>
  <dcterms:modified xsi:type="dcterms:W3CDTF">2018-02-08T02:24:27Z</dcterms:modified>
</cp:coreProperties>
</file>